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1573385_UNION TEMPORAL SISTEMA CICULATORIO\"/>
    </mc:Choice>
  </mc:AlternateContent>
  <bookViews>
    <workbookView xWindow="-105" yWindow="-105" windowWidth="23250" windowHeight="12570" activeTab="3"/>
  </bookViews>
  <sheets>
    <sheet name="TD" sheetId="8" r:id="rId1"/>
    <sheet name="INFO IPS" sheetId="1" r:id="rId2"/>
    <sheet name="ESTADO DE CADA FACTURA" sheetId="10" r:id="rId3"/>
    <sheet name="FOR-CSA-018" sheetId="9" r:id="rId4"/>
    <sheet name="FOR_CSA_004" sheetId="11" r:id="rId5"/>
    <sheet name="Hoja1" sheetId="6" state="hidden" r:id="rId6"/>
    <sheet name="Hoja2" sheetId="7" state="hidden" r:id="rId7"/>
  </sheets>
  <definedNames>
    <definedName name="_xlnm._FilterDatabase" localSheetId="2" hidden="1">'ESTADO DE CADA FACTURA'!$A$2:$AW$87</definedName>
    <definedName name="_xlnm._FilterDatabase" localSheetId="6" hidden="1">Hoja2!$B$2:$AB$85</definedName>
    <definedName name="_xlnm._FilterDatabase" localSheetId="1" hidden="1">'INFO IPS'!$A$2:$O$87</definedName>
  </definedNames>
  <calcPr calcId="152511"/>
  <pivotCaches>
    <pivotCache cacheId="18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1" l="1"/>
  <c r="H20" i="11"/>
  <c r="H87" i="10" l="1"/>
  <c r="G87" i="10"/>
  <c r="H86" i="10"/>
  <c r="G86" i="10"/>
  <c r="H85" i="10"/>
  <c r="G85" i="10"/>
  <c r="H84" i="10"/>
  <c r="G84" i="10"/>
  <c r="H83" i="10"/>
  <c r="G83" i="10"/>
  <c r="H82" i="10"/>
  <c r="G82" i="10"/>
  <c r="H81" i="10"/>
  <c r="G81" i="10"/>
  <c r="H80" i="10"/>
  <c r="G80" i="10"/>
  <c r="H79" i="10"/>
  <c r="G79" i="10"/>
  <c r="H78" i="10"/>
  <c r="G78" i="10"/>
  <c r="H77" i="10"/>
  <c r="G77" i="10"/>
  <c r="H76" i="10"/>
  <c r="G76" i="10"/>
  <c r="H75" i="10"/>
  <c r="G75" i="10"/>
  <c r="H74" i="10"/>
  <c r="G74" i="10"/>
  <c r="H73" i="10"/>
  <c r="G73" i="10"/>
  <c r="H72" i="10"/>
  <c r="G72" i="10"/>
  <c r="H71" i="10"/>
  <c r="G71" i="10"/>
  <c r="H70" i="10"/>
  <c r="G70" i="10"/>
  <c r="H69" i="10"/>
  <c r="G69" i="10"/>
  <c r="H68" i="10"/>
  <c r="G68" i="10"/>
  <c r="H67" i="10"/>
  <c r="G67" i="10"/>
  <c r="H66" i="10"/>
  <c r="G66" i="10"/>
  <c r="H65" i="10"/>
  <c r="G65" i="10"/>
  <c r="H64" i="10"/>
  <c r="G64" i="10"/>
  <c r="H63" i="10"/>
  <c r="G63" i="10"/>
  <c r="H62" i="10"/>
  <c r="G62" i="10"/>
  <c r="H61" i="10"/>
  <c r="G61" i="10"/>
  <c r="H60" i="10"/>
  <c r="G60" i="10"/>
  <c r="H59" i="10"/>
  <c r="G59" i="10"/>
  <c r="H58" i="10"/>
  <c r="G58" i="10"/>
  <c r="H57" i="10"/>
  <c r="G57" i="10"/>
  <c r="H56" i="10"/>
  <c r="G56" i="10"/>
  <c r="H55" i="10"/>
  <c r="G55" i="10"/>
  <c r="H54" i="10"/>
  <c r="G54" i="10"/>
  <c r="H53" i="10"/>
  <c r="G53" i="10"/>
  <c r="H52" i="10"/>
  <c r="G52" i="10"/>
  <c r="H51" i="10"/>
  <c r="G51" i="10"/>
  <c r="H50" i="10"/>
  <c r="G50" i="10"/>
  <c r="H49" i="10"/>
  <c r="G49" i="10"/>
  <c r="H48" i="10"/>
  <c r="G48" i="10"/>
  <c r="H47" i="10"/>
  <c r="G47" i="10"/>
  <c r="H46" i="10"/>
  <c r="G46" i="10"/>
  <c r="H45" i="10"/>
  <c r="G45" i="10"/>
  <c r="H44" i="10"/>
  <c r="G44" i="10"/>
  <c r="H43" i="10"/>
  <c r="G43" i="10"/>
  <c r="H42" i="10"/>
  <c r="G42" i="10"/>
  <c r="H41" i="10"/>
  <c r="G41" i="10"/>
  <c r="H40" i="10"/>
  <c r="G40" i="10"/>
  <c r="H39" i="10"/>
  <c r="G39" i="10"/>
  <c r="H38" i="10"/>
  <c r="G38" i="10"/>
  <c r="H37" i="10"/>
  <c r="G37" i="10"/>
  <c r="H36" i="10"/>
  <c r="G36" i="10"/>
  <c r="H35" i="10"/>
  <c r="G35" i="10"/>
  <c r="H34" i="10"/>
  <c r="G34" i="10"/>
  <c r="H33" i="10"/>
  <c r="G33" i="10"/>
  <c r="H32" i="10"/>
  <c r="G32" i="10"/>
  <c r="H31" i="10"/>
  <c r="G31" i="10"/>
  <c r="H30" i="10"/>
  <c r="G30" i="10"/>
  <c r="H29" i="10"/>
  <c r="G29" i="10"/>
  <c r="H28" i="10"/>
  <c r="G28" i="10"/>
  <c r="H27" i="10"/>
  <c r="G27" i="10"/>
  <c r="H26" i="10"/>
  <c r="G26" i="10"/>
  <c r="H25" i="10"/>
  <c r="G25" i="10"/>
  <c r="H24" i="10"/>
  <c r="G24" i="10"/>
  <c r="H23" i="10"/>
  <c r="G23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H14" i="10"/>
  <c r="G14" i="10"/>
  <c r="H13" i="10"/>
  <c r="G13" i="10"/>
  <c r="H12" i="10"/>
  <c r="G12" i="10"/>
  <c r="H11" i="10"/>
  <c r="G11" i="10"/>
  <c r="H10" i="10"/>
  <c r="G10" i="10"/>
  <c r="H9" i="10"/>
  <c r="G9" i="10"/>
  <c r="H8" i="10"/>
  <c r="G8" i="10"/>
  <c r="H7" i="10"/>
  <c r="G7" i="10"/>
  <c r="H6" i="10"/>
  <c r="G6" i="10"/>
  <c r="H5" i="10"/>
  <c r="G5" i="10"/>
  <c r="H4" i="10"/>
  <c r="G4" i="10"/>
  <c r="H3" i="10"/>
  <c r="G3" i="10"/>
  <c r="AV1" i="10"/>
  <c r="AU1" i="10"/>
  <c r="AT1" i="10"/>
  <c r="AS1" i="10"/>
  <c r="AQ1" i="10"/>
  <c r="AP1" i="10"/>
  <c r="AO1" i="10"/>
  <c r="AN1" i="10"/>
  <c r="AM1" i="10"/>
  <c r="AC1" i="10"/>
  <c r="L1" i="10"/>
  <c r="I27" i="9"/>
  <c r="H27" i="9"/>
  <c r="I24" i="9"/>
  <c r="H24" i="9"/>
  <c r="I29" i="9"/>
  <c r="H29" i="9"/>
  <c r="I31" i="9" l="1"/>
  <c r="H31" i="9"/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11" i="1"/>
  <c r="H10" i="1"/>
  <c r="H9" i="1"/>
  <c r="H8" i="1"/>
  <c r="H7" i="1"/>
  <c r="H6" i="1"/>
  <c r="H5" i="1"/>
  <c r="H4" i="1"/>
  <c r="H3" i="1"/>
  <c r="H12" i="1"/>
  <c r="G11" i="1"/>
  <c r="G10" i="1"/>
  <c r="G9" i="1"/>
  <c r="G8" i="1"/>
  <c r="G7" i="1"/>
  <c r="G6" i="1"/>
  <c r="G5" i="1"/>
  <c r="G4" i="1"/>
  <c r="G3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12" i="1"/>
  <c r="L1" i="1" l="1"/>
  <c r="AA1" i="7"/>
  <c r="Z1" i="7"/>
  <c r="Y1" i="7"/>
  <c r="X1" i="7"/>
  <c r="W1" i="7"/>
  <c r="V1" i="7"/>
  <c r="U1" i="7"/>
  <c r="T1" i="7"/>
  <c r="S1" i="7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<sst xmlns="http://schemas.openxmlformats.org/spreadsheetml/2006/main" count="2424" uniqueCount="220">
  <si>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</si>
  <si>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</si>
  <si>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</si>
  <si>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</si>
  <si>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</si>
  <si>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</si>
  <si>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</si>
  <si>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</si>
  <si>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</si>
  <si>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</si>
  <si>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</si>
  <si>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UNION TEMPORAL SISTEMA CICULATORIO</t>
  </si>
  <si>
    <t>FEUT</t>
  </si>
  <si>
    <t>EVENTO</t>
  </si>
  <si>
    <t>PAF</t>
  </si>
  <si>
    <t>PGP - REP</t>
  </si>
  <si>
    <t>PGP</t>
  </si>
  <si>
    <t>CALI</t>
  </si>
  <si>
    <t>Numero Radicado</t>
  </si>
  <si>
    <t>PGP - EXE</t>
  </si>
  <si>
    <t>PGP - MARGEN</t>
  </si>
  <si>
    <t>VALIDAR POR QUE HAY 1 PAZ Y SALVO CORTE A 31/10/2022</t>
  </si>
  <si>
    <t>CLAVE</t>
  </si>
  <si>
    <t>FEUT11</t>
  </si>
  <si>
    <t>FEUT12</t>
  </si>
  <si>
    <t>FEUT24</t>
  </si>
  <si>
    <t>FEUT25</t>
  </si>
  <si>
    <t>FEUT26</t>
  </si>
  <si>
    <t>FEUT71</t>
  </si>
  <si>
    <t>FEUT72</t>
  </si>
  <si>
    <t>FEUT73</t>
  </si>
  <si>
    <t>FEUT99</t>
  </si>
  <si>
    <t>FEUT102</t>
  </si>
  <si>
    <t>FEUT104</t>
  </si>
  <si>
    <t>FEUT106</t>
  </si>
  <si>
    <t>FEUT245</t>
  </si>
  <si>
    <t>FEUT448</t>
  </si>
  <si>
    <t>FEUT449</t>
  </si>
  <si>
    <t>FEUT450</t>
  </si>
  <si>
    <t>FEUT451</t>
  </si>
  <si>
    <t>FEUT452</t>
  </si>
  <si>
    <t>FEUT453</t>
  </si>
  <si>
    <t>FEUT454</t>
  </si>
  <si>
    <t>FEUT455</t>
  </si>
  <si>
    <t>FEUT456</t>
  </si>
  <si>
    <t>FEUT457</t>
  </si>
  <si>
    <t>FEUT458</t>
  </si>
  <si>
    <t>FEUT459</t>
  </si>
  <si>
    <t>FEUT460</t>
  </si>
  <si>
    <t>FEUT461</t>
  </si>
  <si>
    <t>FEUT462</t>
  </si>
  <si>
    <t>FEUT463</t>
  </si>
  <si>
    <t>FEUT464</t>
  </si>
  <si>
    <t>FEUT465</t>
  </si>
  <si>
    <t>FEUT540</t>
  </si>
  <si>
    <t>FEUT541</t>
  </si>
  <si>
    <t>FEUT542</t>
  </si>
  <si>
    <t>FEUT543</t>
  </si>
  <si>
    <t>FEUT544</t>
  </si>
  <si>
    <t>FEUT545</t>
  </si>
  <si>
    <t>FEUT546</t>
  </si>
  <si>
    <t>FEUT547</t>
  </si>
  <si>
    <t>FEUT548</t>
  </si>
  <si>
    <t>FEUT549</t>
  </si>
  <si>
    <t>FEUT550</t>
  </si>
  <si>
    <t>FEUT551</t>
  </si>
  <si>
    <t>FEUT552</t>
  </si>
  <si>
    <t>FEUT553</t>
  </si>
  <si>
    <t>FEUT554</t>
  </si>
  <si>
    <t>FEUT555</t>
  </si>
  <si>
    <t>FEUT556</t>
  </si>
  <si>
    <t>FEUT557</t>
  </si>
  <si>
    <t>FEUT558</t>
  </si>
  <si>
    <t>FEUT559</t>
  </si>
  <si>
    <t>FEUT560</t>
  </si>
  <si>
    <t>FEUT561</t>
  </si>
  <si>
    <t>FEUT562</t>
  </si>
  <si>
    <t>FEUT563</t>
  </si>
  <si>
    <t>FEUT564</t>
  </si>
  <si>
    <t>FEUT565</t>
  </si>
  <si>
    <t>FEUT566</t>
  </si>
  <si>
    <t>FEUT567</t>
  </si>
  <si>
    <t>FEUT568</t>
  </si>
  <si>
    <t>FEUT569</t>
  </si>
  <si>
    <t>FEUT570</t>
  </si>
  <si>
    <t>FEUT571</t>
  </si>
  <si>
    <t>FEUT572</t>
  </si>
  <si>
    <t>FEUT573</t>
  </si>
  <si>
    <t>FEUT574</t>
  </si>
  <si>
    <t>FEUT575</t>
  </si>
  <si>
    <t>FEUT576</t>
  </si>
  <si>
    <t>FEUT577</t>
  </si>
  <si>
    <t>FEUT578</t>
  </si>
  <si>
    <t>FEUT579</t>
  </si>
  <si>
    <t>FEUT580</t>
  </si>
  <si>
    <t>FEUT582</t>
  </si>
  <si>
    <t>FEUT583</t>
  </si>
  <si>
    <t>FEUT584</t>
  </si>
  <si>
    <t>FEUT585</t>
  </si>
  <si>
    <t>FEUT613</t>
  </si>
  <si>
    <t>FEUT618</t>
  </si>
  <si>
    <t>FEUT620</t>
  </si>
  <si>
    <t>FEUT624</t>
  </si>
  <si>
    <t>FEUT625</t>
  </si>
  <si>
    <t>FEUT626</t>
  </si>
  <si>
    <t>FEUT627</t>
  </si>
  <si>
    <t>FEUT629</t>
  </si>
  <si>
    <t>FEUT630</t>
  </si>
  <si>
    <t>fpr_Id</t>
  </si>
  <si>
    <t>IdLiquidacion</t>
  </si>
  <si>
    <t>NITPrestador</t>
  </si>
  <si>
    <t>NombrePrestador</t>
  </si>
  <si>
    <t>tipoContrato</t>
  </si>
  <si>
    <t>SubTipoContrato</t>
  </si>
  <si>
    <t>NumeroFactura</t>
  </si>
  <si>
    <t>fpe_Id</t>
  </si>
  <si>
    <t>EstadoFactura</t>
  </si>
  <si>
    <t>NombreEstadoFactura</t>
  </si>
  <si>
    <t>FechaFactura</t>
  </si>
  <si>
    <t>FechaCargue</t>
  </si>
  <si>
    <t>FechaDevolucion</t>
  </si>
  <si>
    <t>FechaRadicacion</t>
  </si>
  <si>
    <t>fechaliquidacion</t>
  </si>
  <si>
    <t>ValorAutorizado</t>
  </si>
  <si>
    <t>ValorBruto</t>
  </si>
  <si>
    <t>ValorInicioFactura</t>
  </si>
  <si>
    <t>copago_cuota</t>
  </si>
  <si>
    <t>GlosaPendiente</t>
  </si>
  <si>
    <t>ValorReteFuente</t>
  </si>
  <si>
    <t>ValorDevolucion</t>
  </si>
  <si>
    <t>ValorNotaCredito</t>
  </si>
  <si>
    <t>GlosaAceptada</t>
  </si>
  <si>
    <t>Valorapagar</t>
  </si>
  <si>
    <t>OrdenLiquidacion</t>
  </si>
  <si>
    <t>UNION TEMPORAL SISTEMA CIRCULATORIO DEL VALLE DEL CAUCA</t>
  </si>
  <si>
    <t>Demanda</t>
  </si>
  <si>
    <t>Evento</t>
  </si>
  <si>
    <t>Finalizada</t>
  </si>
  <si>
    <t>NULL</t>
  </si>
  <si>
    <t>Aseguramiento</t>
  </si>
  <si>
    <t>Auditada sin contabilizar</t>
  </si>
  <si>
    <t>Para auditoria de pertinencia</t>
  </si>
  <si>
    <t>DUPLICIDAD</t>
  </si>
  <si>
    <t>NO BORRAR</t>
  </si>
  <si>
    <t>BORRAR</t>
  </si>
  <si>
    <t>ESTADO EPS SEPTIEMBRE 14 DEL 2023</t>
  </si>
  <si>
    <t>4800058890</t>
  </si>
  <si>
    <t>1222287950</t>
  </si>
  <si>
    <t>1222287628</t>
  </si>
  <si>
    <t>1222287629</t>
  </si>
  <si>
    <t>FACTURA PENDIENTE DE PAGO</t>
  </si>
  <si>
    <t>FECHA DE COMPENSACION</t>
  </si>
  <si>
    <t>17.02.2023</t>
  </si>
  <si>
    <t>27.07.2023</t>
  </si>
  <si>
    <t>FACTURA CANCELADA</t>
  </si>
  <si>
    <t>FACTURA ACEPTADA POR IPS</t>
  </si>
  <si>
    <t>FACTURA EN PROCESO INTERNO</t>
  </si>
  <si>
    <t>Total general</t>
  </si>
  <si>
    <t>ESTADO ESP</t>
  </si>
  <si>
    <t>FACTURAS</t>
  </si>
  <si>
    <t>SALDO FACTURA</t>
  </si>
  <si>
    <t>PARTIDAS ABIERTAS SAP</t>
  </si>
  <si>
    <t>PARTIDAS COMPENSADAS SAP</t>
  </si>
  <si>
    <t>DOC COMPENSACIÓN</t>
  </si>
  <si>
    <t>DOC.PAR ABIERTAS</t>
  </si>
  <si>
    <t>Mes Factura</t>
  </si>
  <si>
    <t>Año Factura</t>
  </si>
  <si>
    <t>Enero</t>
  </si>
  <si>
    <t>Febrero</t>
  </si>
  <si>
    <t>Mayo</t>
  </si>
  <si>
    <t>Junio</t>
  </si>
  <si>
    <t>Julio</t>
  </si>
  <si>
    <t>Agosto</t>
  </si>
  <si>
    <t>Octubre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</si>
  <si>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</si>
  <si>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</si>
  <si>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</si>
  <si>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</si>
  <si>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</si>
  <si>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</si>
  <si>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</si>
  <si>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</si>
  <si>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</si>
  <si>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</si>
  <si>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</si>
  <si>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</si>
  <si>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</si>
  <si>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</si>
  <si>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</si>
  <si>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</si>
  <si>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</si>
  <si>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</si>
  <si>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 EPS Comfenalco Valle.</t>
  </si>
  <si>
    <t>SANTIAGO DE CALI , SEPTIEMBRE 14 DE 2023</t>
  </si>
  <si>
    <t>Señores : UNION TEMPORAL SISTEMA CICULATORIO</t>
  </si>
  <si>
    <t>NIT: 901573385</t>
  </si>
  <si>
    <t>A continuacion me permito remitir nuestra respuesta al estado de cartera presentado en la fecha: 12/09/2023</t>
  </si>
  <si>
    <t>Cuenta de Numero Factura</t>
  </si>
  <si>
    <t>IPS UNION TEMPORAL SISTEMA CICULATORIO</t>
  </si>
  <si>
    <t>Con Corte al dia :31/08/2023</t>
  </si>
  <si>
    <t>Tipo de Prestacion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</si>
  <si>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</si>
  <si>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</si>
  <si>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</si>
  <si>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</si>
  <si>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</si>
  <si>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</si>
  <si>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</si>
  <si>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</si>
  <si>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</si>
  <si>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30/08/2023</t>
  </si>
  <si>
    <t>ESTADO EPS</t>
  </si>
  <si>
    <t>NATALIA GRANADOS</t>
  </si>
  <si>
    <t>PENDIENTE</t>
  </si>
  <si>
    <t>REFACTURAR</t>
  </si>
  <si>
    <t>PENDIENTE VALIDACION</t>
  </si>
  <si>
    <t>REMITIR ACTA AL PRESTADOR</t>
  </si>
  <si>
    <t>ANDRES MENDOZA</t>
  </si>
  <si>
    <t>COORDINADOR DE FACTURACION</t>
  </si>
  <si>
    <t>facturacion@sistemacirculatorio.co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</si>
</sst>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_-* #,##0_-;\-* #,##0_-;_-* &quot;-&quot;??_-;_-@_-"/>
    <numFmt numFmtId="169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14" fontId="6" fillId="3" borderId="1" xfId="0" applyNumberFormat="1" applyFont="1" applyFill="1" applyBorder="1"/>
    <xf numFmtId="1" fontId="6" fillId="3" borderId="1" xfId="0" applyNumberFormat="1" applyFont="1" applyFill="1" applyBorder="1" applyAlignment="1">
      <alignment horizontal="center"/>
    </xf>
    <xf numFmtId="164" fontId="6" fillId="3" borderId="1" xfId="1" applyNumberFormat="1" applyFont="1" applyFill="1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6" fillId="3" borderId="0" xfId="0" applyFont="1" applyFill="1"/>
    <xf numFmtId="0" fontId="0" fillId="4" borderId="1" xfId="0" applyFill="1" applyBorder="1"/>
    <xf numFmtId="165" fontId="0" fillId="0" borderId="1" xfId="0" applyNumberFormat="1" applyBorder="1"/>
    <xf numFmtId="165" fontId="0" fillId="0" borderId="0" xfId="0" applyNumberFormat="1"/>
    <xf numFmtId="0" fontId="6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5" fontId="1" fillId="0" borderId="0" xfId="0" applyNumberFormat="1" applyFont="1"/>
    <xf numFmtId="0" fontId="1" fillId="0" borderId="0" xfId="0" applyFont="1"/>
    <xf numFmtId="0" fontId="0" fillId="0" borderId="0" xfId="0" applyAlignment="1">
      <alignment horizontal="left" indent="1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66" fontId="8" fillId="0" borderId="0" xfId="2" applyNumberFormat="1" applyFont="1" applyAlignment="1">
      <alignment horizontal="right"/>
    </xf>
    <xf numFmtId="166" fontId="8" fillId="0" borderId="0" xfId="2" applyNumberFormat="1" applyFont="1"/>
    <xf numFmtId="166" fontId="9" fillId="0" borderId="9" xfId="2" applyNumberFormat="1" applyFont="1" applyBorder="1"/>
    <xf numFmtId="166" fontId="8" fillId="0" borderId="9" xfId="2" applyNumberFormat="1" applyFont="1" applyBorder="1"/>
    <xf numFmtId="166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" fontId="9" fillId="0" borderId="0" xfId="2" applyNumberFormat="1" applyFont="1" applyAlignment="1">
      <alignment horizontal="center"/>
    </xf>
    <xf numFmtId="165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6" fontId="8" fillId="0" borderId="9" xfId="2" applyNumberFormat="1" applyFont="1" applyBorder="1" applyAlignment="1">
      <alignment horizontal="right"/>
    </xf>
    <xf numFmtId="166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6" fontId="9" fillId="0" borderId="13" xfId="2" applyNumberFormat="1" applyFont="1" applyBorder="1" applyAlignment="1">
      <alignment horizontal="right"/>
    </xf>
    <xf numFmtId="0" fontId="9" fillId="0" borderId="5" xfId="2" applyFont="1" applyBorder="1" applyAlignment="1">
      <alignment horizontal="center" vertical="center"/>
    </xf>
    <xf numFmtId="0" fontId="9" fillId="0" borderId="17" xfId="2" applyFont="1" applyBorder="1" applyAlignment="1">
      <alignment horizontal="center" vertical="center"/>
    </xf>
    <xf numFmtId="167" fontId="8" fillId="0" borderId="0" xfId="2" applyNumberFormat="1" applyFont="1"/>
    <xf numFmtId="0" fontId="8" fillId="2" borderId="0" xfId="2" applyFont="1" applyFill="1"/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168" fontId="8" fillId="0" borderId="0" xfId="3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8" fontId="8" fillId="0" borderId="18" xfId="3" applyNumberFormat="1" applyFont="1" applyBorder="1" applyAlignment="1">
      <alignment horizontal="center"/>
    </xf>
    <xf numFmtId="169" fontId="8" fillId="0" borderId="18" xfId="3" applyNumberFormat="1" applyFont="1" applyBorder="1" applyAlignment="1">
      <alignment horizontal="right"/>
    </xf>
    <xf numFmtId="168" fontId="8" fillId="0" borderId="13" xfId="3" applyNumberFormat="1" applyFont="1" applyBorder="1" applyAlignment="1">
      <alignment horizontal="center"/>
    </xf>
    <xf numFmtId="169" fontId="8" fillId="0" borderId="13" xfId="3" applyNumberFormat="1" applyFont="1" applyBorder="1" applyAlignment="1">
      <alignment horizontal="right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8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9" fillId="0" borderId="2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 wrapText="1"/>
    </xf>
    <xf numFmtId="0" fontId="9" fillId="0" borderId="15" xfId="2" applyFont="1" applyBorder="1" applyAlignment="1">
      <alignment horizontal="center" vertical="center" wrapText="1"/>
    </xf>
    <xf numFmtId="0" fontId="9" fillId="0" borderId="16" xfId="2" applyFont="1" applyBorder="1" applyAlignment="1">
      <alignment horizontal="center" vertical="center" wrapText="1"/>
    </xf>
    <xf numFmtId="0" fontId="10" fillId="0" borderId="0" xfId="4"/>
  </cellXfs>
  <cellStyles count="5">
    <cellStyle name="Hipervínculo" xfId="4" builtinId="8"/>
    <cellStyle name="Millares" xfId="3" builtinId="3"/>
    <cellStyle name="Moneda" xfId="1" builtinId="4"/>
    <cellStyle name="Normal" xfId="0" builtinId="0"/>
    <cellStyle name="Normal 2 2" xfId="2"/>
  </cellStyles>
  <dxfs count="6">
    <dxf>
      <numFmt numFmtId="165" formatCode="&quot;$&quot;\ #,##0"/>
    </dxf>
    <dxf>
      <alignment horizontal="center"/>
    </dxf>
    <dxf>
      <alignment horizontal="center"/>
    </dxf>
    <dxf>
      <numFmt numFmtId="165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BDF020-3905-4510-9CA8-5FDE2119D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329" y="150282"/>
          <a:ext cx="1874944" cy="820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728381</xdr:colOff>
      <xdr:row>31</xdr:row>
      <xdr:rowOff>94656</xdr:rowOff>
    </xdr:from>
    <xdr:to>
      <xdr:col>7</xdr:col>
      <xdr:colOff>534776</xdr:colOff>
      <xdr:row>33</xdr:row>
      <xdr:rowOff>29636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91852" y="5036450"/>
          <a:ext cx="1352806" cy="2599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714375</xdr:colOff>
      <xdr:row>21</xdr:row>
      <xdr:rowOff>133350</xdr:rowOff>
    </xdr:from>
    <xdr:to>
      <xdr:col>7</xdr:col>
      <xdr:colOff>543181</xdr:colOff>
      <xdr:row>23</xdr:row>
      <xdr:rowOff>59926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48225" y="4257675"/>
          <a:ext cx="1352806" cy="25995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ego Fernando Fernandez Valencia" refreshedDate="45183.53505752315" createdVersion="8" refreshedVersion="8" minRefreshableVersion="3" recordCount="85">
  <cacheSource type="worksheet">
    <worksheetSource ref="A2:O87" sheet="INFO IPS"/>
  </cacheSource>
  <cacheFields count="49">
    <cacheField name="NIT IPS" numFmtId="0">
      <sharedItems containsSemiMixedTypes="0" containsString="0" containsNumber="1" containsInteger="1" minValue="901573385" maxValue="901573385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" maxValue="630"/>
    </cacheField>
    <cacheField name="CLAVE" numFmtId="0">
      <sharedItems/>
    </cacheField>
    <cacheField name="IPS Fecha factura" numFmtId="14">
      <sharedItems containsSemiMixedTypes="0" containsNonDate="0" containsDate="1" containsString="0" minDate="2022-05-19T00:00:00" maxDate="2023-09-05T00:00:00"/>
    </cacheField>
    <cacheField name="Mes Factura" numFmtId="14">
      <sharedItems count="8">
        <s v="Agosto"/>
        <s v="Mayo"/>
        <s v="Octubre"/>
        <s v="Enero"/>
        <s v="Febrero"/>
        <s v="Julio"/>
        <s v="Septiembre"/>
        <s v="Junio"/>
      </sharedItems>
    </cacheField>
    <cacheField name="Año Factura" numFmtId="0">
      <sharedItems containsSemiMixedTypes="0" containsString="0" containsNumber="1" containsInteger="1" minValue="2022" maxValue="2023" count="2">
        <n v="2022"/>
        <n v="2023"/>
      </sharedItems>
    </cacheField>
    <cacheField name="IPS Fecha radicado" numFmtId="14">
      <sharedItems containsSemiMixedTypes="0" containsNonDate="0" containsDate="1" containsString="0" minDate="2023-02-03T00:00:00" maxDate="2023-09-13T00:00:00"/>
    </cacheField>
    <cacheField name="Numero Radicado" numFmtId="0">
      <sharedItems containsSemiMixedTypes="0" containsString="0" containsNumber="1" containsInteger="1" minValue="148952" maxValue="20230725"/>
    </cacheField>
    <cacheField name="IPS Valor Factura" numFmtId="164">
      <sharedItems containsSemiMixedTypes="0" containsString="0" containsNumber="1" containsInteger="1" minValue="400000" maxValue="709497998"/>
    </cacheField>
    <cacheField name="IPS Saldo Factura" numFmtId="164">
      <sharedItems containsSemiMixedTypes="0" containsString="0" containsNumber="1" containsInteger="1" minValue="400000" maxValue="709497998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Blank="1"/>
    </cacheField>
    <cacheField name="NumeroFactura" numFmtId="0">
      <sharedItems containsBlank="1"/>
    </cacheField>
    <cacheField name="fpr_Id" numFmtId="0">
      <sharedItems containsString="0" containsBlank="1" containsNumber="1" containsInteger="1" minValue="148952" maxValue="5066828"/>
    </cacheField>
    <cacheField name="IdLiquidacion" numFmtId="0">
      <sharedItems containsString="0" containsBlank="1" containsNumber="1" containsInteger="1" minValue="0" maxValue="2960822"/>
    </cacheField>
    <cacheField name="NITPrestador" numFmtId="0">
      <sharedItems containsString="0" containsBlank="1" containsNumber="1" containsInteger="1" minValue="901573385" maxValue="901573385"/>
    </cacheField>
    <cacheField name="NombrePrestador" numFmtId="0">
      <sharedItems containsBlank="1"/>
    </cacheField>
    <cacheField name="tipoContrato" numFmtId="0">
      <sharedItems containsBlank="1"/>
    </cacheField>
    <cacheField name="SubTipoContrato" numFmtId="0">
      <sharedItems containsBlank="1"/>
    </cacheField>
    <cacheField name="DUPLICIDAD" numFmtId="0">
      <sharedItems containsBlank="1"/>
    </cacheField>
    <cacheField name="fpe_Id" numFmtId="0">
      <sharedItems containsString="0" containsBlank="1" containsNumber="1" containsInteger="1" minValue="0" maxValue="5"/>
    </cacheField>
    <cacheField name="EstadoFactura" numFmtId="0">
      <sharedItems containsBlank="1"/>
    </cacheField>
    <cacheField name="fpe_Id2" numFmtId="0">
      <sharedItems containsString="0" containsBlank="1" containsNumber="1" containsInteger="1" minValue="4" maxValue="8"/>
    </cacheField>
    <cacheField name="NombreEstadoFactura" numFmtId="0">
      <sharedItems containsBlank="1"/>
    </cacheField>
    <cacheField name="ESTADO EPS SEPTIEMBRE 14 DEL 2023" numFmtId="0">
      <sharedItems count="4">
        <s v="FACTURA EN PROCESO INTERNO"/>
        <s v="FACTURA PENDIENTE DE PAGO"/>
        <s v="FACTURA ACEPTADA POR IPS"/>
        <s v="FACTURA CANCELADA"/>
      </sharedItems>
    </cacheField>
    <cacheField name="PARTIDAS ABIERTAS SAP" numFmtId="0">
      <sharedItems containsString="0" containsBlank="1" containsNumber="1" minValue="-695308038.03999996" maxValue="-17200000"/>
    </cacheField>
    <cacheField name="DOC.PAR ABIERTAS" numFmtId="0">
      <sharedItems containsBlank="1"/>
    </cacheField>
    <cacheField name="PARTIDAS COMPENSADAS SAP" numFmtId="0">
      <sharedItems containsString="0" containsBlank="1" containsNumber="1" minValue="-1353376076.0799999" maxValue="-137200000"/>
    </cacheField>
    <cacheField name="DOC COMPENSACIÓN" numFmtId="0">
      <sharedItems containsString="0" containsBlank="1" containsNumber="1" containsInteger="1" minValue="4800058890" maxValue="4800060611"/>
    </cacheField>
    <cacheField name="FECHA DE COMPENSACION" numFmtId="0">
      <sharedItems containsBlank="1"/>
    </cacheField>
    <cacheField name="FechaFactura" numFmtId="0">
      <sharedItems containsNonDate="0" containsDate="1" containsString="0" containsBlank="1" minDate="2022-05-19T00:00:00" maxDate="2023-09-05T00:00:00"/>
    </cacheField>
    <cacheField name="FechaCargue" numFmtId="0">
      <sharedItems containsNonDate="0" containsDate="1" containsString="0" containsBlank="1" minDate="2022-06-10T00:00:00" maxDate="2023-09-05T00:00:00"/>
    </cacheField>
    <cacheField name="FechaDevolucion" numFmtId="0">
      <sharedItems containsBlank="1"/>
    </cacheField>
    <cacheField name="FechaRadicacion" numFmtId="0">
      <sharedItems containsNonDate="0" containsDate="1" containsString="0" containsBlank="1" minDate="2022-06-10T00:00:00" maxDate="2023-09-13T00:00:00"/>
    </cacheField>
    <cacheField name="fechaliquidacion" numFmtId="0">
      <sharedItems containsNonDate="0" containsDate="1" containsString="0" containsBlank="1" minDate="1899-12-31T00:00:00" maxDate="2023-03-11T00:00:00"/>
    </cacheField>
    <cacheField name="ValorBruto" numFmtId="0">
      <sharedItems containsString="0" containsBlank="1" containsNumber="1" containsInteger="1" minValue="400000" maxValue="709497998"/>
    </cacheField>
    <cacheField name="ValorInicioFactura" numFmtId="0">
      <sharedItems containsString="0" containsBlank="1" containsNumber="1" containsInteger="1" minValue="0" maxValue="140000000"/>
    </cacheField>
    <cacheField name="copago_cuota" numFmtId="0">
      <sharedItems containsString="0" containsBlank="1" containsNumber="1" containsInteger="1" minValue="0" maxValue="0"/>
    </cacheField>
    <cacheField name="GlosaPendiente" numFmtId="0">
      <sharedItems containsString="0" containsBlank="1" containsNumber="1" containsInteger="1" minValue="0" maxValue="0"/>
    </cacheField>
    <cacheField name="ValorReteFuente" numFmtId="0">
      <sharedItems containsString="0" containsBlank="1" containsNumber="1" containsInteger="1" minValue="0" maxValue="0"/>
    </cacheField>
    <cacheField name="ValorAutorizado" numFmtId="0">
      <sharedItems containsString="0" containsBlank="1" containsNumber="1" containsInteger="1" minValue="0" maxValue="120000000"/>
    </cacheField>
    <cacheField name="ValorDevolucion" numFmtId="0">
      <sharedItems containsString="0" containsBlank="1" containsNumber="1" containsInteger="1" minValue="0" maxValue="0"/>
    </cacheField>
    <cacheField name="ValorNotaCredito" numFmtId="0">
      <sharedItems containsString="0" containsBlank="1" containsNumber="1" containsInteger="1" minValue="0" maxValue="0"/>
    </cacheField>
    <cacheField name="GlosaAceptada" numFmtId="0">
      <sharedItems containsString="0" containsBlank="1" containsNumber="1" containsInteger="1" minValue="0" maxValue="3000000"/>
    </cacheField>
    <cacheField name="Valorapagar" numFmtId="0">
      <sharedItems containsString="0" containsBlank="1" containsNumber="1" containsInteger="1" minValue="0" maxValue="140000000"/>
    </cacheField>
    <cacheField name="OrdenLiquidacion" numFmtId="0">
      <sharedItems containsString="0" containsBlank="1" containsNumber="1" containsInteger="1" minValue="0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">
  <r>
    <n v="901573385"/>
    <s v="UNION TEMPORAL SISTEMA CICULATORIO"/>
    <s v="FEUT"/>
    <n v="102"/>
    <s v="FEUT102"/>
    <d v="2022-08-09T00:00:00"/>
    <x v="0"/>
    <x v="0"/>
    <d v="2023-09-01T00:00:00"/>
    <n v="5058819"/>
    <n v="9000000"/>
    <n v="9000000"/>
    <s v="PGP - EXE"/>
    <s v="CALI"/>
    <s v="VALIDAR POR QUE HAY 1 PAZ Y SALVO CORTE A 31/10/2022"/>
    <s v="FEUT102"/>
    <n v="5058819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2-08-09T00:00:00"/>
    <d v="2023-08-16T00:00:00"/>
    <s v="NULL"/>
    <d v="2023-09-01T00:00:00"/>
    <d v="1899-12-31T00:00:00"/>
    <n v="9000000"/>
    <n v="0"/>
    <n v="0"/>
    <n v="0"/>
    <n v="0"/>
    <n v="0"/>
    <n v="0"/>
    <n v="0"/>
    <n v="0"/>
    <n v="0"/>
    <n v="0"/>
  </r>
  <r>
    <n v="901573385"/>
    <s v="UNION TEMPORAL SISTEMA CICULATORIO"/>
    <s v="FEUT"/>
    <n v="104"/>
    <s v="FEUT104"/>
    <d v="2022-08-09T00:00:00"/>
    <x v="0"/>
    <x v="0"/>
    <d v="2023-09-01T00:00:00"/>
    <n v="5058820"/>
    <n v="5600000"/>
    <n v="5600000"/>
    <s v="PGP - EXE"/>
    <s v="CALI"/>
    <s v="VALIDAR POR QUE HAY 1 PAZ Y SALVO CORTE A 31/10/2022"/>
    <s v="FEUT104"/>
    <n v="5058820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2-08-09T00:00:00"/>
    <d v="2023-08-16T00:00:00"/>
    <s v="NULL"/>
    <d v="2023-09-01T00:00:00"/>
    <d v="1899-12-31T00:00:00"/>
    <n v="5600000"/>
    <n v="0"/>
    <n v="0"/>
    <n v="0"/>
    <n v="0"/>
    <n v="0"/>
    <n v="0"/>
    <n v="0"/>
    <n v="0"/>
    <n v="0"/>
    <n v="0"/>
  </r>
  <r>
    <n v="901573385"/>
    <s v="UNION TEMPORAL SISTEMA CICULATORIO"/>
    <s v="FEUT"/>
    <n v="106"/>
    <s v="FEUT106"/>
    <d v="2022-08-10T00:00:00"/>
    <x v="0"/>
    <x v="0"/>
    <d v="2023-09-01T00:00:00"/>
    <n v="5058821"/>
    <n v="2200000"/>
    <n v="2200000"/>
    <s v="PGP - EXE"/>
    <s v="CALI"/>
    <s v="VALIDAR POR QUE HAY 1 PAZ Y SALVO CORTE A 31/10/2022"/>
    <s v="FEUT106"/>
    <n v="5058821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2-08-10T00:00:00"/>
    <d v="2023-08-16T00:00:00"/>
    <s v="NULL"/>
    <d v="2023-09-01T00:00:00"/>
    <d v="1899-12-31T00:00:00"/>
    <n v="2200000"/>
    <n v="0"/>
    <n v="0"/>
    <n v="0"/>
    <n v="0"/>
    <n v="0"/>
    <n v="0"/>
    <n v="0"/>
    <n v="0"/>
    <n v="0"/>
    <n v="0"/>
  </r>
  <r>
    <n v="901573385"/>
    <s v="UNION TEMPORAL SISTEMA CICULATORIO"/>
    <s v="FEUT"/>
    <n v="11"/>
    <s v="FEUT11"/>
    <d v="2022-05-19T00:00:00"/>
    <x v="1"/>
    <x v="0"/>
    <d v="2023-09-01T00:00:00"/>
    <n v="3652321"/>
    <n v="47600000"/>
    <n v="47600000"/>
    <s v="EVENTO"/>
    <s v="CALI"/>
    <s v="VALIDAR POR QUE HAY 1 PAZ Y SALVO CORTE A 31/10/2022"/>
    <s v="FEUT11"/>
    <n v="3652321"/>
    <n v="267365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2-05-19T00:00:00"/>
    <d v="2022-06-13T00:00:00"/>
    <s v="NULL"/>
    <d v="2022-06-13T00:00:00"/>
    <d v="2022-06-13T00:00:00"/>
    <n v="47600000"/>
    <n v="47600000"/>
    <n v="0"/>
    <n v="0"/>
    <n v="0"/>
    <n v="0"/>
    <n v="0"/>
    <n v="0"/>
    <n v="0"/>
    <n v="47600000"/>
    <n v="1"/>
  </r>
  <r>
    <n v="901573385"/>
    <s v="UNION TEMPORAL SISTEMA CICULATORIO"/>
    <s v="FEUT"/>
    <n v="12"/>
    <s v="FEUT12"/>
    <d v="2022-05-19T00:00:00"/>
    <x v="1"/>
    <x v="0"/>
    <d v="2023-09-01T00:00:00"/>
    <n v="3510545"/>
    <n v="36000000"/>
    <n v="36000000"/>
    <s v="EVENTO"/>
    <s v="CALI"/>
    <s v="VALIDAR POR QUE HAY 1 PAZ Y SALVO CORTE A 31/10/2022"/>
    <s v="FEUT12"/>
    <n v="3510545"/>
    <n v="2273426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2-05-19T00:00:00"/>
    <d v="2022-06-13T00:00:00"/>
    <s v="NULL"/>
    <d v="2022-06-13T00:00:00"/>
    <d v="2022-06-13T00:00:00"/>
    <n v="36000000"/>
    <n v="36000000"/>
    <n v="0"/>
    <n v="0"/>
    <n v="0"/>
    <n v="0"/>
    <n v="0"/>
    <n v="0"/>
    <n v="0"/>
    <n v="36000000"/>
    <n v="1"/>
  </r>
  <r>
    <n v="901573385"/>
    <s v="UNION TEMPORAL SISTEMA CICULATORIO"/>
    <s v="FEUT"/>
    <n v="24"/>
    <s v="FEUT24"/>
    <d v="2022-05-31T00:00:00"/>
    <x v="1"/>
    <x v="0"/>
    <d v="2023-09-01T00:00:00"/>
    <n v="1523238"/>
    <n v="3000000"/>
    <n v="3000000"/>
    <s v="EVENTO"/>
    <s v="CALI"/>
    <s v="VALIDAR POR QUE HAY 1 PAZ Y SALVO CORTE A 31/10/2022"/>
    <s v="FEUT24"/>
    <n v="1523238"/>
    <n v="2107560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2-05-31T00:00:00"/>
    <d v="2022-06-10T00:00:00"/>
    <s v="NULL"/>
    <d v="2022-06-10T00:00:00"/>
    <d v="2022-06-10T00:00:00"/>
    <n v="3000000"/>
    <n v="3000000"/>
    <n v="0"/>
    <n v="0"/>
    <n v="0"/>
    <n v="0"/>
    <n v="0"/>
    <n v="0"/>
    <n v="0"/>
    <n v="3000000"/>
    <n v="1"/>
  </r>
  <r>
    <n v="901573385"/>
    <s v="UNION TEMPORAL SISTEMA CICULATORIO"/>
    <s v="FEUT"/>
    <n v="245"/>
    <s v="FEUT245"/>
    <d v="2022-10-31T00:00:00"/>
    <x v="2"/>
    <x v="0"/>
    <d v="2023-02-03T00:00:00"/>
    <n v="1605363"/>
    <n v="140000000"/>
    <n v="20000000"/>
    <s v="EVENTO"/>
    <s v="CALI"/>
    <s v="VALIDAR POR QUE HAY 1 PAZ Y SALVO CORTE A 31/10/2022"/>
    <s v="FEUT245"/>
    <n v="1605363"/>
    <n v="2492284"/>
    <n v="901573385"/>
    <s v="UNION TEMPORAL SISTEMA CIRCULATORIO DEL VALLE DEL CAUCA"/>
    <s v="Demanda"/>
    <s v="Evento"/>
    <s v="NO BORRAR"/>
    <n v="5"/>
    <s v="Finalizada"/>
    <n v="5"/>
    <s v="Finalizada"/>
    <x v="1"/>
    <n v="-17200000"/>
    <s v="4800058890"/>
    <n v="-137200000"/>
    <n v="4800058890"/>
    <s v="17.02.2023"/>
    <d v="2022-10-31T00:00:00"/>
    <d v="2023-02-02T00:00:00"/>
    <s v="NULL"/>
    <d v="2023-02-02T00:00:00"/>
    <d v="2023-02-02T00:00:00"/>
    <n v="140000000"/>
    <n v="140000000"/>
    <n v="0"/>
    <n v="0"/>
    <n v="0"/>
    <n v="120000000"/>
    <n v="0"/>
    <n v="0"/>
    <n v="0"/>
    <n v="140000000"/>
    <n v="1"/>
  </r>
  <r>
    <n v="901573385"/>
    <s v="UNION TEMPORAL SISTEMA CICULATORIO"/>
    <s v="FEUT"/>
    <n v="25"/>
    <s v="FEUT25"/>
    <d v="2022-05-31T00:00:00"/>
    <x v="1"/>
    <x v="0"/>
    <d v="2023-09-01T00:00:00"/>
    <n v="3206611"/>
    <n v="3000000"/>
    <n v="3000000"/>
    <s v="EVENTO"/>
    <s v="CALI"/>
    <s v="VALIDAR POR QUE HAY 1 PAZ Y SALVO CORTE A 31/10/2022"/>
    <s v="FEUT25"/>
    <n v="3206611"/>
    <n v="2124167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2-05-31T00:00:00"/>
    <d v="2022-06-10T00:00:00"/>
    <s v="NULL"/>
    <d v="2022-06-10T00:00:00"/>
    <d v="2022-06-10T00:00:00"/>
    <n v="3000000"/>
    <n v="3000000"/>
    <n v="0"/>
    <n v="0"/>
    <n v="0"/>
    <n v="0"/>
    <n v="0"/>
    <n v="0"/>
    <n v="0"/>
    <n v="3000000"/>
    <n v="1"/>
  </r>
  <r>
    <n v="901573385"/>
    <s v="UNION TEMPORAL SISTEMA CICULATORIO"/>
    <s v="FEUT"/>
    <n v="26"/>
    <s v="FEUT26"/>
    <d v="2022-05-31T00:00:00"/>
    <x v="1"/>
    <x v="0"/>
    <d v="2023-09-01T00:00:00"/>
    <n v="1515645"/>
    <n v="3000000"/>
    <n v="3000000"/>
    <s v="EVENTO"/>
    <s v="CALI"/>
    <s v="VALIDAR POR QUE HAY 1 PAZ Y SALVO CORTE A 31/10/2022"/>
    <s v="FEUT26"/>
    <n v="1515645"/>
    <n v="2340758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2-05-31T00:00:00"/>
    <d v="2022-06-10T00:00:00"/>
    <s v="NULL"/>
    <d v="2022-06-10T00:00:00"/>
    <d v="2022-06-10T00:00:00"/>
    <n v="3000000"/>
    <n v="3000000"/>
    <n v="0"/>
    <n v="0"/>
    <n v="0"/>
    <n v="0"/>
    <n v="0"/>
    <n v="0"/>
    <n v="0"/>
    <n v="3000000"/>
    <n v="1"/>
  </r>
  <r>
    <n v="901573385"/>
    <s v="UNION TEMPORAL SISTEMA CICULATORIO"/>
    <s v="FEUT"/>
    <n v="448"/>
    <s v="FEUT448"/>
    <d v="2023-01-16T00:00:00"/>
    <x v="3"/>
    <x v="1"/>
    <d v="2023-02-09T00:00:00"/>
    <n v="3568161"/>
    <n v="14000000"/>
    <n v="14000000"/>
    <s v="PAF"/>
    <s v="CALI"/>
    <m/>
    <s v="FEUT448"/>
    <n v="3568161"/>
    <n v="273926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14000000"/>
    <n v="14000000"/>
    <n v="0"/>
    <n v="0"/>
    <n v="0"/>
    <n v="0"/>
    <n v="0"/>
    <n v="0"/>
    <n v="0"/>
    <n v="14000000"/>
    <n v="1"/>
  </r>
  <r>
    <n v="901573385"/>
    <s v="UNION TEMPORAL SISTEMA CICULATORIO"/>
    <s v="FEUT"/>
    <n v="449"/>
    <s v="FEUT449"/>
    <d v="2023-01-16T00:00:00"/>
    <x v="3"/>
    <x v="1"/>
    <d v="2023-02-09T00:00:00"/>
    <n v="2596889"/>
    <n v="50000000"/>
    <n v="50000000"/>
    <s v="PAF"/>
    <s v="CALI"/>
    <m/>
    <s v="FEUT449"/>
    <n v="2596889"/>
    <n v="802091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50000000"/>
    <n v="50000000"/>
    <n v="0"/>
    <n v="0"/>
    <n v="0"/>
    <n v="0"/>
    <n v="0"/>
    <n v="0"/>
    <n v="0"/>
    <n v="50000000"/>
    <n v="1"/>
  </r>
  <r>
    <n v="901573385"/>
    <s v="UNION TEMPORAL SISTEMA CICULATORIO"/>
    <s v="FEUT"/>
    <n v="450"/>
    <s v="FEUT450"/>
    <d v="2023-01-16T00:00:00"/>
    <x v="3"/>
    <x v="1"/>
    <d v="2023-02-09T00:00:00"/>
    <n v="980231"/>
    <n v="3000000"/>
    <n v="3000000"/>
    <s v="PAF"/>
    <s v="CALI"/>
    <m/>
    <s v="FEUT450"/>
    <n v="980231"/>
    <n v="2960822"/>
    <n v="901573385"/>
    <s v="UNION TEMPORAL SISTEMA CIRCULATORIO DEL VALLE DEL CAUCA"/>
    <s v="Demanda"/>
    <s v="Evento"/>
    <s v="BORRAR"/>
    <n v="5"/>
    <s v="Finalizada"/>
    <n v="5"/>
    <s v="Finalizada"/>
    <x v="2"/>
    <m/>
    <m/>
    <m/>
    <m/>
    <m/>
    <d v="2023-01-16T00:00:00"/>
    <d v="2023-02-09T00:00:00"/>
    <s v="NULL"/>
    <d v="2023-02-09T00:00:00"/>
    <d v="2023-03-10T00:00:00"/>
    <n v="3000000"/>
    <n v="3000000"/>
    <n v="0"/>
    <n v="0"/>
    <n v="0"/>
    <n v="0"/>
    <n v="0"/>
    <n v="0"/>
    <n v="3000000"/>
    <n v="0"/>
    <n v="2"/>
  </r>
  <r>
    <n v="901573385"/>
    <s v="UNION TEMPORAL SISTEMA CICULATORIO"/>
    <s v="FEUT"/>
    <n v="451"/>
    <s v="FEUT451"/>
    <d v="2023-01-16T00:00:00"/>
    <x v="3"/>
    <x v="1"/>
    <d v="2023-02-09T00:00:00"/>
    <n v="1840459"/>
    <n v="60000000"/>
    <n v="60000000"/>
    <s v="PAF"/>
    <s v="CALI"/>
    <m/>
    <s v="FEUT451"/>
    <n v="1840459"/>
    <n v="838525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60000000"/>
    <n v="60000000"/>
    <n v="0"/>
    <n v="0"/>
    <n v="0"/>
    <n v="0"/>
    <n v="0"/>
    <n v="0"/>
    <n v="0"/>
    <n v="60000000"/>
    <n v="1"/>
  </r>
  <r>
    <n v="901573385"/>
    <s v="UNION TEMPORAL SISTEMA CICULATORIO"/>
    <s v="FEUT"/>
    <n v="452"/>
    <s v="FEUT452"/>
    <d v="2023-01-16T00:00:00"/>
    <x v="3"/>
    <x v="1"/>
    <d v="2023-02-09T00:00:00"/>
    <n v="3220635"/>
    <n v="6000000"/>
    <n v="6000000"/>
    <s v="PAF"/>
    <s v="CALI"/>
    <m/>
    <s v="FEUT452"/>
    <n v="3220635"/>
    <n v="838526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6000000"/>
    <n v="6000000"/>
    <n v="0"/>
    <n v="0"/>
    <n v="0"/>
    <n v="0"/>
    <n v="0"/>
    <n v="0"/>
    <n v="0"/>
    <n v="6000000"/>
    <n v="1"/>
  </r>
  <r>
    <n v="901573385"/>
    <s v="UNION TEMPORAL SISTEMA CICULATORIO"/>
    <s v="FEUT"/>
    <n v="453"/>
    <s v="FEUT453"/>
    <d v="2023-01-16T00:00:00"/>
    <x v="3"/>
    <x v="1"/>
    <d v="2023-02-09T00:00:00"/>
    <n v="3707966"/>
    <n v="6000000"/>
    <n v="6000000"/>
    <s v="PAF"/>
    <s v="CALI"/>
    <m/>
    <s v="FEUT453"/>
    <n v="3707966"/>
    <n v="282652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6000000"/>
    <n v="6000000"/>
    <n v="0"/>
    <n v="0"/>
    <n v="0"/>
    <n v="0"/>
    <n v="0"/>
    <n v="0"/>
    <n v="0"/>
    <n v="6000000"/>
    <n v="1"/>
  </r>
  <r>
    <n v="901573385"/>
    <s v="UNION TEMPORAL SISTEMA CICULATORIO"/>
    <s v="FEUT"/>
    <n v="454"/>
    <s v="FEUT454"/>
    <d v="2023-01-16T00:00:00"/>
    <x v="3"/>
    <x v="1"/>
    <d v="2023-02-09T00:00:00"/>
    <n v="1048223"/>
    <n v="22000000"/>
    <n v="22000000"/>
    <s v="PAF"/>
    <s v="CALI"/>
    <m/>
    <s v="FEUT454"/>
    <n v="1048223"/>
    <n v="274139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22000000"/>
    <n v="22000000"/>
    <n v="0"/>
    <n v="0"/>
    <n v="0"/>
    <n v="0"/>
    <n v="0"/>
    <n v="0"/>
    <n v="0"/>
    <n v="22000000"/>
    <n v="1"/>
  </r>
  <r>
    <n v="901573385"/>
    <s v="UNION TEMPORAL SISTEMA CICULATORIO"/>
    <s v="FEUT"/>
    <n v="455"/>
    <s v="FEUT455"/>
    <d v="2023-01-16T00:00:00"/>
    <x v="3"/>
    <x v="1"/>
    <d v="2023-02-09T00:00:00"/>
    <n v="1616027"/>
    <n v="14000000"/>
    <n v="14000000"/>
    <s v="PAF"/>
    <s v="CALI"/>
    <m/>
    <s v="FEUT455"/>
    <n v="1616027"/>
    <n v="274310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14000000"/>
    <n v="14000000"/>
    <n v="0"/>
    <n v="0"/>
    <n v="0"/>
    <n v="0"/>
    <n v="0"/>
    <n v="0"/>
    <n v="0"/>
    <n v="14000000"/>
    <n v="1"/>
  </r>
  <r>
    <n v="901573385"/>
    <s v="UNION TEMPORAL SISTEMA CICULATORIO"/>
    <s v="FEUT"/>
    <n v="456"/>
    <s v="FEUT456"/>
    <d v="2023-01-16T00:00:00"/>
    <x v="3"/>
    <x v="1"/>
    <d v="2023-02-09T00:00:00"/>
    <n v="2343474"/>
    <n v="60000000"/>
    <n v="60000000"/>
    <s v="PAF"/>
    <s v="CALI"/>
    <m/>
    <s v="FEUT456"/>
    <n v="2343474"/>
    <n v="802092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60000000"/>
    <n v="60000000"/>
    <n v="0"/>
    <n v="0"/>
    <n v="0"/>
    <n v="0"/>
    <n v="0"/>
    <n v="0"/>
    <n v="0"/>
    <n v="60000000"/>
    <n v="1"/>
  </r>
  <r>
    <n v="901573385"/>
    <s v="UNION TEMPORAL SISTEMA CICULATORIO"/>
    <s v="FEUT"/>
    <n v="457"/>
    <s v="FEUT457"/>
    <d v="2023-01-16T00:00:00"/>
    <x v="3"/>
    <x v="1"/>
    <d v="2023-02-09T00:00:00"/>
    <n v="3391743"/>
    <n v="60000000"/>
    <n v="60000000"/>
    <s v="PAF"/>
    <s v="CALI"/>
    <m/>
    <s v="FEUT457"/>
    <n v="3391743"/>
    <n v="855119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60000000"/>
    <n v="60000000"/>
    <n v="0"/>
    <n v="0"/>
    <n v="0"/>
    <n v="0"/>
    <n v="0"/>
    <n v="0"/>
    <n v="0"/>
    <n v="60000000"/>
    <n v="1"/>
  </r>
  <r>
    <n v="901573385"/>
    <s v="UNION TEMPORAL SISTEMA CICULATORIO"/>
    <s v="FEUT"/>
    <n v="458"/>
    <s v="FEUT458"/>
    <d v="2023-01-16T00:00:00"/>
    <x v="3"/>
    <x v="1"/>
    <d v="2023-02-09T00:00:00"/>
    <n v="1804900"/>
    <n v="30000000"/>
    <n v="30000000"/>
    <s v="PAF"/>
    <s v="CALI"/>
    <m/>
    <s v="FEUT458"/>
    <n v="1804900"/>
    <n v="802193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30000000"/>
    <n v="30000000"/>
    <n v="0"/>
    <n v="0"/>
    <n v="0"/>
    <n v="0"/>
    <n v="0"/>
    <n v="0"/>
    <n v="0"/>
    <n v="30000000"/>
    <n v="1"/>
  </r>
  <r>
    <n v="901573385"/>
    <s v="UNION TEMPORAL SISTEMA CICULATORIO"/>
    <s v="FEUT"/>
    <n v="459"/>
    <s v="FEUT459"/>
    <d v="2023-01-16T00:00:00"/>
    <x v="3"/>
    <x v="1"/>
    <d v="2023-02-09T00:00:00"/>
    <n v="3458532"/>
    <n v="3000000"/>
    <n v="3000000"/>
    <s v="PAF"/>
    <s v="CALI"/>
    <m/>
    <s v="FEUT459"/>
    <n v="3458532"/>
    <n v="821203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3000000"/>
    <n v="3000000"/>
    <n v="0"/>
    <n v="0"/>
    <n v="0"/>
    <n v="0"/>
    <n v="0"/>
    <n v="0"/>
    <n v="0"/>
    <n v="3000000"/>
    <n v="1"/>
  </r>
  <r>
    <n v="901573385"/>
    <s v="UNION TEMPORAL SISTEMA CICULATORIO"/>
    <s v="FEUT"/>
    <n v="460"/>
    <s v="FEUT460"/>
    <d v="2023-01-16T00:00:00"/>
    <x v="3"/>
    <x v="1"/>
    <d v="2023-02-09T00:00:00"/>
    <n v="2468632"/>
    <n v="60000000"/>
    <n v="60000000"/>
    <s v="PAF"/>
    <s v="CALI"/>
    <m/>
    <s v="FEUT460"/>
    <n v="2468632"/>
    <n v="821210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60000000"/>
    <n v="60000000"/>
    <n v="0"/>
    <n v="0"/>
    <n v="0"/>
    <n v="0"/>
    <n v="0"/>
    <n v="0"/>
    <n v="0"/>
    <n v="60000000"/>
    <n v="1"/>
  </r>
  <r>
    <n v="901573385"/>
    <s v="UNION TEMPORAL SISTEMA CICULATORIO"/>
    <s v="FEUT"/>
    <n v="461"/>
    <s v="FEUT461"/>
    <d v="2023-01-16T00:00:00"/>
    <x v="3"/>
    <x v="1"/>
    <d v="2023-02-09T00:00:00"/>
    <n v="2219239"/>
    <n v="14000000"/>
    <n v="14000000"/>
    <s v="PAF"/>
    <s v="CALI"/>
    <m/>
    <s v="FEUT461"/>
    <n v="2219239"/>
    <n v="803125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14000000"/>
    <n v="14000000"/>
    <n v="0"/>
    <n v="0"/>
    <n v="0"/>
    <n v="0"/>
    <n v="0"/>
    <n v="0"/>
    <n v="0"/>
    <n v="14000000"/>
    <n v="1"/>
  </r>
  <r>
    <n v="901573385"/>
    <s v="UNION TEMPORAL SISTEMA CICULATORIO"/>
    <s v="FEUT"/>
    <n v="462"/>
    <s v="FEUT462"/>
    <d v="2023-01-16T00:00:00"/>
    <x v="3"/>
    <x v="1"/>
    <d v="2023-02-09T00:00:00"/>
    <n v="1629221"/>
    <n v="22000000"/>
    <n v="22000000"/>
    <s v="PAF"/>
    <s v="CALI"/>
    <m/>
    <s v="FEUT462"/>
    <n v="1629221"/>
    <n v="804911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22000000"/>
    <n v="22000000"/>
    <n v="0"/>
    <n v="0"/>
    <n v="0"/>
    <n v="0"/>
    <n v="0"/>
    <n v="0"/>
    <n v="0"/>
    <n v="22000000"/>
    <n v="1"/>
  </r>
  <r>
    <n v="901573385"/>
    <s v="UNION TEMPORAL SISTEMA CICULATORIO"/>
    <s v="FEUT"/>
    <n v="463"/>
    <s v="FEUT463"/>
    <d v="2023-01-16T00:00:00"/>
    <x v="3"/>
    <x v="1"/>
    <d v="2023-02-09T00:00:00"/>
    <n v="275797"/>
    <n v="6000000"/>
    <n v="6000000"/>
    <s v="PAF"/>
    <s v="CALI"/>
    <m/>
    <s v="FEUT463"/>
    <n v="275797"/>
    <n v="821581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6000000"/>
    <n v="6000000"/>
    <n v="0"/>
    <n v="0"/>
    <n v="0"/>
    <n v="0"/>
    <n v="0"/>
    <n v="0"/>
    <n v="0"/>
    <n v="6000000"/>
    <n v="1"/>
  </r>
  <r>
    <n v="901573385"/>
    <s v="UNION TEMPORAL SISTEMA CICULATORIO"/>
    <s v="FEUT"/>
    <n v="464"/>
    <s v="FEUT464"/>
    <d v="2023-01-16T00:00:00"/>
    <x v="3"/>
    <x v="1"/>
    <d v="2023-02-09T00:00:00"/>
    <n v="2038512"/>
    <n v="40000000"/>
    <n v="40000000"/>
    <s v="PAF"/>
    <s v="CALI"/>
    <m/>
    <s v="FEUT464"/>
    <n v="2038512"/>
    <n v="821204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1-16T00:00:00"/>
    <d v="2023-02-09T00:00:00"/>
    <s v="NULL"/>
    <d v="2023-02-09T00:00:00"/>
    <d v="2023-02-09T00:00:00"/>
    <n v="40000000"/>
    <n v="40000000"/>
    <n v="0"/>
    <n v="0"/>
    <n v="0"/>
    <n v="0"/>
    <n v="0"/>
    <n v="0"/>
    <n v="0"/>
    <n v="40000000"/>
    <n v="1"/>
  </r>
  <r>
    <n v="901573385"/>
    <s v="UNION TEMPORAL SISTEMA CICULATORIO"/>
    <s v="FEUT"/>
    <n v="465"/>
    <s v="FEUT465"/>
    <d v="2023-01-16T00:00:00"/>
    <x v="3"/>
    <x v="1"/>
    <d v="2023-02-09T00:00:00"/>
    <n v="1373956"/>
    <n v="3000000"/>
    <n v="3000000"/>
    <s v="PAF"/>
    <s v="CALI"/>
    <m/>
    <s v="FEUT465"/>
    <n v="1373956"/>
    <n v="2917183"/>
    <n v="901573385"/>
    <s v="UNION TEMPORAL SISTEMA CIRCULATORIO DEL VALLE DEL CAUCA"/>
    <s v="Demanda"/>
    <s v="Evento"/>
    <s v="NO BORRAR"/>
    <n v="5"/>
    <s v="Finalizada"/>
    <n v="5"/>
    <s v="Finalizada"/>
    <x v="2"/>
    <m/>
    <m/>
    <m/>
    <m/>
    <m/>
    <d v="2023-01-16T00:00:00"/>
    <d v="2023-02-09T00:00:00"/>
    <s v="NULL"/>
    <d v="2023-02-09T00:00:00"/>
    <d v="2023-03-10T00:00:00"/>
    <n v="3000000"/>
    <n v="3000000"/>
    <n v="0"/>
    <n v="0"/>
    <n v="0"/>
    <n v="0"/>
    <n v="0"/>
    <n v="0"/>
    <n v="3000000"/>
    <n v="0"/>
    <n v="2"/>
  </r>
  <r>
    <n v="901573385"/>
    <s v="UNION TEMPORAL SISTEMA CICULATORIO"/>
    <s v="FEUT"/>
    <n v="540"/>
    <s v="FEUT540"/>
    <d v="2023-02-20T00:00:00"/>
    <x v="4"/>
    <x v="1"/>
    <d v="2023-09-01T00:00:00"/>
    <n v="5058822"/>
    <n v="2000000"/>
    <n v="2000000"/>
    <s v="PGP - EXE"/>
    <s v="CALI"/>
    <m/>
    <s v="FEUT540"/>
    <n v="5058822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2000000"/>
    <n v="0"/>
    <n v="0"/>
    <n v="0"/>
    <n v="0"/>
    <n v="0"/>
    <n v="0"/>
    <n v="0"/>
    <n v="0"/>
    <n v="0"/>
    <n v="0"/>
  </r>
  <r>
    <n v="901573385"/>
    <s v="UNION TEMPORAL SISTEMA CICULATORIO"/>
    <s v="FEUT"/>
    <n v="541"/>
    <s v="FEUT541"/>
    <d v="2023-02-20T00:00:00"/>
    <x v="4"/>
    <x v="1"/>
    <d v="2023-09-01T00:00:00"/>
    <n v="5058823"/>
    <n v="400000"/>
    <n v="400000"/>
    <s v="PGP - EXE"/>
    <s v="CALI"/>
    <m/>
    <s v="FEUT541"/>
    <n v="5058823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400000"/>
    <n v="0"/>
    <n v="0"/>
    <n v="0"/>
    <n v="0"/>
    <n v="0"/>
    <n v="0"/>
    <n v="0"/>
    <n v="0"/>
    <n v="0"/>
    <n v="0"/>
  </r>
  <r>
    <n v="901573385"/>
    <s v="UNION TEMPORAL SISTEMA CICULATORIO"/>
    <s v="FEUT"/>
    <n v="542"/>
    <s v="FEUT542"/>
    <d v="2023-02-20T00:00:00"/>
    <x v="4"/>
    <x v="1"/>
    <d v="2023-09-01T00:00:00"/>
    <n v="5058824"/>
    <n v="800000"/>
    <n v="800000"/>
    <s v="PGP - EXE"/>
    <s v="CALI"/>
    <m/>
    <s v="FEUT542"/>
    <n v="5058824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800000"/>
    <n v="0"/>
    <n v="0"/>
    <n v="0"/>
    <n v="0"/>
    <n v="0"/>
    <n v="0"/>
    <n v="0"/>
    <n v="0"/>
    <n v="0"/>
    <n v="0"/>
  </r>
  <r>
    <n v="901573385"/>
    <s v="UNION TEMPORAL SISTEMA CICULATORIO"/>
    <s v="FEUT"/>
    <n v="543"/>
    <s v="FEUT543"/>
    <d v="2023-02-20T00:00:00"/>
    <x v="4"/>
    <x v="1"/>
    <d v="2023-09-01T00:00:00"/>
    <n v="5058825"/>
    <n v="3600000"/>
    <n v="3600000"/>
    <s v="PGP - EXE"/>
    <s v="CALI"/>
    <m/>
    <s v="FEUT543"/>
    <n v="5058825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3600000"/>
    <n v="0"/>
    <n v="0"/>
    <n v="0"/>
    <n v="0"/>
    <n v="0"/>
    <n v="0"/>
    <n v="0"/>
    <n v="0"/>
    <n v="0"/>
    <n v="0"/>
  </r>
  <r>
    <n v="901573385"/>
    <s v="UNION TEMPORAL SISTEMA CICULATORIO"/>
    <s v="FEUT"/>
    <n v="544"/>
    <s v="FEUT544"/>
    <d v="2023-02-20T00:00:00"/>
    <x v="4"/>
    <x v="1"/>
    <d v="2023-09-01T00:00:00"/>
    <n v="5058826"/>
    <n v="34200000"/>
    <n v="34200000"/>
    <s v="PGP - EXE"/>
    <s v="CALI"/>
    <m/>
    <s v="FEUT544"/>
    <n v="5058826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34200000"/>
    <n v="0"/>
    <n v="0"/>
    <n v="0"/>
    <n v="0"/>
    <n v="0"/>
    <n v="0"/>
    <n v="0"/>
    <n v="0"/>
    <n v="0"/>
    <n v="0"/>
  </r>
  <r>
    <n v="901573385"/>
    <s v="UNION TEMPORAL SISTEMA CICULATORIO"/>
    <s v="FEUT"/>
    <n v="545"/>
    <s v="FEUT545"/>
    <d v="2023-02-20T00:00:00"/>
    <x v="4"/>
    <x v="1"/>
    <d v="2023-09-01T00:00:00"/>
    <n v="5058827"/>
    <n v="13200000"/>
    <n v="13200000"/>
    <s v="PGP - EXE"/>
    <s v="CALI"/>
    <m/>
    <s v="FEUT545"/>
    <n v="5058827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13200000"/>
    <n v="0"/>
    <n v="0"/>
    <n v="0"/>
    <n v="0"/>
    <n v="0"/>
    <n v="0"/>
    <n v="0"/>
    <n v="0"/>
    <n v="0"/>
    <n v="0"/>
  </r>
  <r>
    <n v="901573385"/>
    <s v="UNION TEMPORAL SISTEMA CICULATORIO"/>
    <s v="FEUT"/>
    <n v="546"/>
    <s v="FEUT546"/>
    <d v="2023-02-20T00:00:00"/>
    <x v="4"/>
    <x v="1"/>
    <d v="2023-09-01T00:00:00"/>
    <n v="5058828"/>
    <n v="2800000"/>
    <n v="2800000"/>
    <s v="PGP - EXE"/>
    <s v="CALI"/>
    <m/>
    <s v="FEUT546"/>
    <n v="5058828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2800000"/>
    <n v="0"/>
    <n v="0"/>
    <n v="0"/>
    <n v="0"/>
    <n v="0"/>
    <n v="0"/>
    <n v="0"/>
    <n v="0"/>
    <n v="0"/>
    <n v="0"/>
  </r>
  <r>
    <n v="901573385"/>
    <s v="UNION TEMPORAL SISTEMA CICULATORIO"/>
    <s v="FEUT"/>
    <n v="547"/>
    <s v="FEUT547"/>
    <d v="2023-02-20T00:00:00"/>
    <x v="4"/>
    <x v="1"/>
    <d v="2023-09-01T00:00:00"/>
    <n v="5058829"/>
    <n v="800000"/>
    <n v="800000"/>
    <s v="PGP - EXE"/>
    <s v="CALI"/>
    <m/>
    <s v="FEUT547"/>
    <n v="5058829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800000"/>
    <n v="0"/>
    <n v="0"/>
    <n v="0"/>
    <n v="0"/>
    <n v="0"/>
    <n v="0"/>
    <n v="0"/>
    <n v="0"/>
    <n v="0"/>
    <n v="0"/>
  </r>
  <r>
    <n v="901573385"/>
    <s v="UNION TEMPORAL SISTEMA CICULATORIO"/>
    <s v="FEUT"/>
    <n v="548"/>
    <s v="FEUT548"/>
    <d v="2023-02-20T00:00:00"/>
    <x v="4"/>
    <x v="1"/>
    <d v="2023-09-01T00:00:00"/>
    <n v="5058830"/>
    <n v="3200000"/>
    <n v="3200000"/>
    <s v="PGP - EXE"/>
    <s v="CALI"/>
    <m/>
    <s v="FEUT548"/>
    <n v="5058830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3200000"/>
    <n v="0"/>
    <n v="0"/>
    <n v="0"/>
    <n v="0"/>
    <n v="0"/>
    <n v="0"/>
    <n v="0"/>
    <n v="0"/>
    <n v="0"/>
    <n v="0"/>
  </r>
  <r>
    <n v="901573385"/>
    <s v="UNION TEMPORAL SISTEMA CICULATORIO"/>
    <s v="FEUT"/>
    <n v="549"/>
    <s v="FEUT549"/>
    <d v="2023-02-20T00:00:00"/>
    <x v="4"/>
    <x v="1"/>
    <d v="2023-09-01T00:00:00"/>
    <n v="5058831"/>
    <n v="1000000"/>
    <n v="1000000"/>
    <s v="PGP - EXE"/>
    <s v="CALI"/>
    <m/>
    <s v="FEUT549"/>
    <n v="5058831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1000000"/>
    <n v="0"/>
    <n v="0"/>
    <n v="0"/>
    <n v="0"/>
    <n v="0"/>
    <n v="0"/>
    <n v="0"/>
    <n v="0"/>
    <n v="0"/>
    <n v="0"/>
  </r>
  <r>
    <n v="901573385"/>
    <s v="UNION TEMPORAL SISTEMA CICULATORIO"/>
    <s v="FEUT"/>
    <n v="550"/>
    <s v="FEUT550"/>
    <d v="2023-02-20T00:00:00"/>
    <x v="4"/>
    <x v="1"/>
    <d v="2023-09-01T00:00:00"/>
    <n v="5058832"/>
    <n v="4400000"/>
    <n v="4400000"/>
    <s v="PGP - EXE"/>
    <s v="CALI"/>
    <m/>
    <s v="FEUT550"/>
    <n v="5058832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4400000"/>
    <n v="0"/>
    <n v="0"/>
    <n v="0"/>
    <n v="0"/>
    <n v="0"/>
    <n v="0"/>
    <n v="0"/>
    <n v="0"/>
    <n v="0"/>
    <n v="0"/>
  </r>
  <r>
    <n v="901573385"/>
    <s v="UNION TEMPORAL SISTEMA CICULATORIO"/>
    <s v="FEUT"/>
    <n v="551"/>
    <s v="FEUT551"/>
    <d v="2023-02-20T00:00:00"/>
    <x v="4"/>
    <x v="1"/>
    <d v="2023-09-01T00:00:00"/>
    <n v="5058833"/>
    <n v="6000000"/>
    <n v="6000000"/>
    <s v="PGP - EXE"/>
    <s v="CALI"/>
    <m/>
    <s v="FEUT551"/>
    <n v="5058833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6000000"/>
    <n v="0"/>
    <n v="0"/>
    <n v="0"/>
    <n v="0"/>
    <n v="0"/>
    <n v="0"/>
    <n v="0"/>
    <n v="0"/>
    <n v="0"/>
    <n v="0"/>
  </r>
  <r>
    <n v="901573385"/>
    <s v="UNION TEMPORAL SISTEMA CICULATORIO"/>
    <s v="FEUT"/>
    <n v="552"/>
    <s v="FEUT552"/>
    <d v="2023-02-20T00:00:00"/>
    <x v="4"/>
    <x v="1"/>
    <d v="2023-09-01T00:00:00"/>
    <n v="5058834"/>
    <n v="3600000"/>
    <n v="3600000"/>
    <s v="PGP - EXE"/>
    <s v="CALI"/>
    <m/>
    <s v="FEUT552"/>
    <n v="5058834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3600000"/>
    <n v="0"/>
    <n v="0"/>
    <n v="0"/>
    <n v="0"/>
    <n v="0"/>
    <n v="0"/>
    <n v="0"/>
    <n v="0"/>
    <n v="0"/>
    <n v="0"/>
  </r>
  <r>
    <n v="901573385"/>
    <s v="UNION TEMPORAL SISTEMA CICULATORIO"/>
    <s v="FEUT"/>
    <n v="553"/>
    <s v="FEUT553"/>
    <d v="2023-02-20T00:00:00"/>
    <x v="4"/>
    <x v="1"/>
    <d v="2023-09-01T00:00:00"/>
    <n v="5058835"/>
    <n v="1200000"/>
    <n v="1200000"/>
    <s v="PGP - EXE"/>
    <s v="CALI"/>
    <m/>
    <s v="FEUT553"/>
    <n v="5058835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1200000"/>
    <n v="0"/>
    <n v="0"/>
    <n v="0"/>
    <n v="0"/>
    <n v="0"/>
    <n v="0"/>
    <n v="0"/>
    <n v="0"/>
    <n v="0"/>
    <n v="0"/>
  </r>
  <r>
    <n v="901573385"/>
    <s v="UNION TEMPORAL SISTEMA CICULATORIO"/>
    <s v="FEUT"/>
    <n v="554"/>
    <s v="FEUT554"/>
    <d v="2023-02-20T00:00:00"/>
    <x v="4"/>
    <x v="1"/>
    <d v="2023-09-01T00:00:00"/>
    <n v="5058836"/>
    <n v="12400000"/>
    <n v="12400000"/>
    <s v="PGP - EXE"/>
    <s v="CALI"/>
    <m/>
    <s v="FEUT554"/>
    <n v="5058836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12400000"/>
    <n v="0"/>
    <n v="0"/>
    <n v="0"/>
    <n v="0"/>
    <n v="0"/>
    <n v="0"/>
    <n v="0"/>
    <n v="0"/>
    <n v="0"/>
    <n v="0"/>
  </r>
  <r>
    <n v="901573385"/>
    <s v="UNION TEMPORAL SISTEMA CICULATORIO"/>
    <s v="FEUT"/>
    <n v="555"/>
    <s v="FEUT555"/>
    <d v="2023-02-20T00:00:00"/>
    <x v="4"/>
    <x v="1"/>
    <d v="2023-09-01T00:00:00"/>
    <n v="5058837"/>
    <n v="5200000"/>
    <n v="5200000"/>
    <s v="PGP - EXE"/>
    <s v="CALI"/>
    <m/>
    <s v="FEUT555"/>
    <n v="5058837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5200000"/>
    <n v="0"/>
    <n v="0"/>
    <n v="0"/>
    <n v="0"/>
    <n v="0"/>
    <n v="0"/>
    <n v="0"/>
    <n v="0"/>
    <n v="0"/>
    <n v="0"/>
  </r>
  <r>
    <n v="901573385"/>
    <s v="UNION TEMPORAL SISTEMA CICULATORIO"/>
    <s v="FEUT"/>
    <n v="556"/>
    <s v="FEUT556"/>
    <d v="2023-02-20T00:00:00"/>
    <x v="4"/>
    <x v="1"/>
    <d v="2023-09-01T00:00:00"/>
    <n v="5058838"/>
    <n v="16600000"/>
    <n v="16600000"/>
    <s v="PGP - EXE"/>
    <s v="CALI"/>
    <m/>
    <s v="FEUT556"/>
    <n v="5058838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16600000"/>
    <n v="0"/>
    <n v="0"/>
    <n v="0"/>
    <n v="0"/>
    <n v="0"/>
    <n v="0"/>
    <n v="0"/>
    <n v="0"/>
    <n v="0"/>
    <n v="0"/>
  </r>
  <r>
    <n v="901573385"/>
    <s v="UNION TEMPORAL SISTEMA CICULATORIO"/>
    <s v="FEUT"/>
    <n v="557"/>
    <s v="FEUT557"/>
    <d v="2023-02-20T00:00:00"/>
    <x v="4"/>
    <x v="1"/>
    <d v="2023-09-01T00:00:00"/>
    <n v="5058839"/>
    <n v="2000000"/>
    <n v="2000000"/>
    <s v="PGP - EXE"/>
    <s v="CALI"/>
    <m/>
    <s v="FEUT557"/>
    <n v="5058839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2000000"/>
    <n v="0"/>
    <n v="0"/>
    <n v="0"/>
    <n v="0"/>
    <n v="0"/>
    <n v="0"/>
    <n v="0"/>
    <n v="0"/>
    <n v="0"/>
    <n v="0"/>
  </r>
  <r>
    <n v="901573385"/>
    <s v="UNION TEMPORAL SISTEMA CICULATORIO"/>
    <s v="FEUT"/>
    <n v="558"/>
    <s v="FEUT558"/>
    <d v="2023-02-20T00:00:00"/>
    <x v="4"/>
    <x v="1"/>
    <d v="2023-09-01T00:00:00"/>
    <n v="5058840"/>
    <n v="400000"/>
    <n v="400000"/>
    <s v="PGP - EXE"/>
    <s v="CALI"/>
    <m/>
    <s v="FEUT558"/>
    <n v="5058840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6T00:00:00"/>
    <s v="NULL"/>
    <d v="2023-09-01T00:00:00"/>
    <d v="1899-12-31T00:00:00"/>
    <n v="400000"/>
    <n v="0"/>
    <n v="0"/>
    <n v="0"/>
    <n v="0"/>
    <n v="0"/>
    <n v="0"/>
    <n v="0"/>
    <n v="0"/>
    <n v="0"/>
    <n v="0"/>
  </r>
  <r>
    <n v="901573385"/>
    <s v="UNION TEMPORAL SISTEMA CICULATORIO"/>
    <s v="FEUT"/>
    <n v="559"/>
    <s v="FEUT559"/>
    <d v="2023-02-20T00:00:00"/>
    <x v="4"/>
    <x v="1"/>
    <d v="2023-09-01T00:00:00"/>
    <n v="5059008"/>
    <n v="800000"/>
    <n v="800000"/>
    <s v="PGP - EXE"/>
    <s v="CALI"/>
    <m/>
    <s v="FEUT559"/>
    <n v="5059008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800000"/>
    <n v="0"/>
    <n v="0"/>
    <n v="0"/>
    <n v="0"/>
    <n v="0"/>
    <n v="0"/>
    <n v="0"/>
    <n v="0"/>
    <n v="0"/>
    <n v="0"/>
  </r>
  <r>
    <n v="901573385"/>
    <s v="UNION TEMPORAL SISTEMA CICULATORIO"/>
    <s v="FEUT"/>
    <n v="560"/>
    <s v="FEUT560"/>
    <d v="2023-02-20T00:00:00"/>
    <x v="4"/>
    <x v="1"/>
    <d v="2023-09-01T00:00:00"/>
    <n v="5059009"/>
    <n v="2800000"/>
    <n v="2800000"/>
    <s v="PGP - EXE"/>
    <s v="CALI"/>
    <m/>
    <s v="FEUT560"/>
    <n v="5059009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2800000"/>
    <n v="0"/>
    <n v="0"/>
    <n v="0"/>
    <n v="0"/>
    <n v="0"/>
    <n v="0"/>
    <n v="0"/>
    <n v="0"/>
    <n v="0"/>
    <n v="0"/>
  </r>
  <r>
    <n v="901573385"/>
    <s v="UNION TEMPORAL SISTEMA CICULATORIO"/>
    <s v="FEUT"/>
    <n v="561"/>
    <s v="FEUT561"/>
    <d v="2023-02-20T00:00:00"/>
    <x v="4"/>
    <x v="1"/>
    <d v="2023-09-01T00:00:00"/>
    <n v="5059010"/>
    <n v="9400000"/>
    <n v="9400000"/>
    <s v="PGP - EXE"/>
    <s v="CALI"/>
    <m/>
    <s v="FEUT561"/>
    <n v="5059010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9400000"/>
    <n v="0"/>
    <n v="0"/>
    <n v="0"/>
    <n v="0"/>
    <n v="0"/>
    <n v="0"/>
    <n v="0"/>
    <n v="0"/>
    <n v="0"/>
    <n v="0"/>
  </r>
  <r>
    <n v="901573385"/>
    <s v="UNION TEMPORAL SISTEMA CICULATORIO"/>
    <s v="FEUT"/>
    <n v="562"/>
    <s v="FEUT562"/>
    <d v="2023-02-20T00:00:00"/>
    <x v="4"/>
    <x v="1"/>
    <d v="2023-09-01T00:00:00"/>
    <n v="5059011"/>
    <n v="1600000"/>
    <n v="1600000"/>
    <s v="PGP - EXE"/>
    <s v="CALI"/>
    <m/>
    <s v="FEUT562"/>
    <n v="5059011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1600000"/>
    <n v="0"/>
    <n v="0"/>
    <n v="0"/>
    <n v="0"/>
    <n v="0"/>
    <n v="0"/>
    <n v="0"/>
    <n v="0"/>
    <n v="0"/>
    <n v="0"/>
  </r>
  <r>
    <n v="901573385"/>
    <s v="UNION TEMPORAL SISTEMA CICULATORIO"/>
    <s v="FEUT"/>
    <n v="563"/>
    <s v="FEUT563"/>
    <d v="2023-02-20T00:00:00"/>
    <x v="4"/>
    <x v="1"/>
    <d v="2023-09-01T00:00:00"/>
    <n v="5059012"/>
    <n v="800000"/>
    <n v="800000"/>
    <s v="PGP - EXE"/>
    <s v="CALI"/>
    <m/>
    <s v="FEUT563"/>
    <n v="5059012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800000"/>
    <n v="0"/>
    <n v="0"/>
    <n v="0"/>
    <n v="0"/>
    <n v="0"/>
    <n v="0"/>
    <n v="0"/>
    <n v="0"/>
    <n v="0"/>
    <n v="0"/>
  </r>
  <r>
    <n v="901573385"/>
    <s v="UNION TEMPORAL SISTEMA CICULATORIO"/>
    <s v="FEUT"/>
    <n v="564"/>
    <s v="FEUT564"/>
    <d v="2023-02-20T00:00:00"/>
    <x v="4"/>
    <x v="1"/>
    <d v="2023-09-01T00:00:00"/>
    <n v="5059013"/>
    <n v="4200000"/>
    <n v="4200000"/>
    <s v="PGP - EXE"/>
    <s v="CALI"/>
    <m/>
    <s v="FEUT564"/>
    <n v="5059013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4200000"/>
    <n v="0"/>
    <n v="0"/>
    <n v="0"/>
    <n v="0"/>
    <n v="0"/>
    <n v="0"/>
    <n v="0"/>
    <n v="0"/>
    <n v="0"/>
    <n v="0"/>
  </r>
  <r>
    <n v="901573385"/>
    <s v="UNION TEMPORAL SISTEMA CICULATORIO"/>
    <s v="FEUT"/>
    <n v="565"/>
    <s v="FEUT565"/>
    <d v="2023-02-20T00:00:00"/>
    <x v="4"/>
    <x v="1"/>
    <d v="2023-09-01T00:00:00"/>
    <n v="5059014"/>
    <n v="2200000"/>
    <n v="2200000"/>
    <s v="PGP - EXE"/>
    <s v="CALI"/>
    <m/>
    <s v="FEUT565"/>
    <n v="5059014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2200000"/>
    <n v="0"/>
    <n v="0"/>
    <n v="0"/>
    <n v="0"/>
    <n v="0"/>
    <n v="0"/>
    <n v="0"/>
    <n v="0"/>
    <n v="0"/>
    <n v="0"/>
  </r>
  <r>
    <n v="901573385"/>
    <s v="UNION TEMPORAL SISTEMA CICULATORIO"/>
    <s v="FEUT"/>
    <n v="566"/>
    <s v="FEUT566"/>
    <d v="2023-02-20T00:00:00"/>
    <x v="4"/>
    <x v="1"/>
    <d v="2023-09-01T00:00:00"/>
    <n v="5059015"/>
    <n v="5400000"/>
    <n v="5400000"/>
    <s v="PGP - EXE"/>
    <s v="CALI"/>
    <m/>
    <s v="FEUT566"/>
    <n v="5059015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5400000"/>
    <n v="0"/>
    <n v="0"/>
    <n v="0"/>
    <n v="0"/>
    <n v="0"/>
    <n v="0"/>
    <n v="0"/>
    <n v="0"/>
    <n v="0"/>
    <n v="0"/>
  </r>
  <r>
    <n v="901573385"/>
    <s v="UNION TEMPORAL SISTEMA CICULATORIO"/>
    <s v="FEUT"/>
    <n v="567"/>
    <s v="FEUT567"/>
    <d v="2023-02-20T00:00:00"/>
    <x v="4"/>
    <x v="1"/>
    <d v="2023-09-01T00:00:00"/>
    <n v="5059016"/>
    <n v="8200000"/>
    <n v="8200000"/>
    <s v="PGP - EXE"/>
    <s v="CALI"/>
    <m/>
    <s v="FEUT567"/>
    <n v="5059016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8200000"/>
    <n v="0"/>
    <n v="0"/>
    <n v="0"/>
    <n v="0"/>
    <n v="0"/>
    <n v="0"/>
    <n v="0"/>
    <n v="0"/>
    <n v="0"/>
    <n v="0"/>
  </r>
  <r>
    <n v="901573385"/>
    <s v="UNION TEMPORAL SISTEMA CICULATORIO"/>
    <s v="FEUT"/>
    <n v="568"/>
    <s v="FEUT568"/>
    <d v="2023-02-20T00:00:00"/>
    <x v="4"/>
    <x v="1"/>
    <d v="2023-09-01T00:00:00"/>
    <n v="5059017"/>
    <n v="4600000"/>
    <n v="4600000"/>
    <s v="PGP - EXE"/>
    <s v="CALI"/>
    <m/>
    <s v="FEUT568"/>
    <n v="5059017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4600000"/>
    <n v="0"/>
    <n v="0"/>
    <n v="0"/>
    <n v="0"/>
    <n v="0"/>
    <n v="0"/>
    <n v="0"/>
    <n v="0"/>
    <n v="0"/>
    <n v="0"/>
  </r>
  <r>
    <n v="901573385"/>
    <s v="UNION TEMPORAL SISTEMA CICULATORIO"/>
    <s v="FEUT"/>
    <n v="569"/>
    <s v="FEUT569"/>
    <d v="2023-02-20T00:00:00"/>
    <x v="4"/>
    <x v="1"/>
    <d v="2023-09-01T00:00:00"/>
    <n v="5059018"/>
    <n v="2400000"/>
    <n v="2400000"/>
    <s v="PGP - EXE"/>
    <s v="CALI"/>
    <m/>
    <s v="FEUT569"/>
    <n v="5059018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2400000"/>
    <n v="0"/>
    <n v="0"/>
    <n v="0"/>
    <n v="0"/>
    <n v="0"/>
    <n v="0"/>
    <n v="0"/>
    <n v="0"/>
    <n v="0"/>
    <n v="0"/>
  </r>
  <r>
    <n v="901573385"/>
    <s v="UNION TEMPORAL SISTEMA CICULATORIO"/>
    <s v="FEUT"/>
    <n v="570"/>
    <s v="FEUT570"/>
    <d v="2023-02-20T00:00:00"/>
    <x v="4"/>
    <x v="1"/>
    <d v="2023-09-01T00:00:00"/>
    <n v="5059019"/>
    <n v="1600000"/>
    <n v="1600000"/>
    <s v="PGP - EXE"/>
    <s v="CALI"/>
    <m/>
    <s v="FEUT570"/>
    <n v="5059019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1600000"/>
    <n v="0"/>
    <n v="0"/>
    <n v="0"/>
    <n v="0"/>
    <n v="0"/>
    <n v="0"/>
    <n v="0"/>
    <n v="0"/>
    <n v="0"/>
    <n v="0"/>
  </r>
  <r>
    <n v="901573385"/>
    <s v="UNION TEMPORAL SISTEMA CICULATORIO"/>
    <s v="FEUT"/>
    <n v="571"/>
    <s v="FEUT571"/>
    <d v="2023-02-20T00:00:00"/>
    <x v="4"/>
    <x v="1"/>
    <d v="2023-09-01T00:00:00"/>
    <n v="5059020"/>
    <n v="11716000"/>
    <n v="11716000"/>
    <s v="PGP - EXE"/>
    <s v="CALI"/>
    <m/>
    <s v="FEUT571"/>
    <n v="5059020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11716000"/>
    <n v="0"/>
    <n v="0"/>
    <n v="0"/>
    <n v="0"/>
    <n v="0"/>
    <n v="0"/>
    <n v="0"/>
    <n v="0"/>
    <n v="0"/>
    <n v="0"/>
  </r>
  <r>
    <n v="901573385"/>
    <s v="UNION TEMPORAL SISTEMA CICULATORIO"/>
    <s v="FEUT"/>
    <n v="572"/>
    <s v="FEUT572"/>
    <d v="2023-02-20T00:00:00"/>
    <x v="4"/>
    <x v="1"/>
    <d v="2023-09-01T00:00:00"/>
    <n v="5059021"/>
    <n v="9000000"/>
    <n v="9000000"/>
    <s v="PGP - EXE"/>
    <s v="CALI"/>
    <m/>
    <s v="FEUT572"/>
    <n v="5059021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9000000"/>
    <n v="0"/>
    <n v="0"/>
    <n v="0"/>
    <n v="0"/>
    <n v="0"/>
    <n v="0"/>
    <n v="0"/>
    <n v="0"/>
    <n v="0"/>
    <n v="0"/>
  </r>
  <r>
    <n v="901573385"/>
    <s v="UNION TEMPORAL SISTEMA CICULATORIO"/>
    <s v="FEUT"/>
    <n v="573"/>
    <s v="FEUT573"/>
    <d v="2023-02-20T00:00:00"/>
    <x v="4"/>
    <x v="1"/>
    <d v="2023-09-01T00:00:00"/>
    <n v="5059022"/>
    <n v="400000"/>
    <n v="400000"/>
    <s v="PGP - EXE"/>
    <s v="CALI"/>
    <m/>
    <s v="FEUT573"/>
    <n v="5059022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400000"/>
    <n v="0"/>
    <n v="0"/>
    <n v="0"/>
    <n v="0"/>
    <n v="0"/>
    <n v="0"/>
    <n v="0"/>
    <n v="0"/>
    <n v="0"/>
    <n v="0"/>
  </r>
  <r>
    <n v="901573385"/>
    <s v="UNION TEMPORAL SISTEMA CICULATORIO"/>
    <s v="FEUT"/>
    <n v="574"/>
    <s v="FEUT574"/>
    <d v="2023-02-20T00:00:00"/>
    <x v="4"/>
    <x v="1"/>
    <d v="2023-09-01T00:00:00"/>
    <n v="5059023"/>
    <n v="10800000"/>
    <n v="10800000"/>
    <s v="PGP - EXE"/>
    <s v="CALI"/>
    <m/>
    <s v="FEUT574"/>
    <n v="5059023"/>
    <n v="0"/>
    <n v="901573385"/>
    <s v="UNION TEMPORAL SISTEMA CIRCULATORIO DEL VALLE DEL CAUCA"/>
    <s v="Aseguramiento"/>
    <s v="PGP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10800000"/>
    <n v="0"/>
    <n v="0"/>
    <n v="0"/>
    <n v="0"/>
    <n v="0"/>
    <n v="0"/>
    <n v="0"/>
    <n v="0"/>
    <n v="0"/>
    <n v="0"/>
  </r>
  <r>
    <n v="901573385"/>
    <s v="UNION TEMPORAL SISTEMA CICULATORIO"/>
    <s v="FEUT"/>
    <n v="575"/>
    <s v="FEUT575"/>
    <d v="2023-02-20T00:00:00"/>
    <x v="4"/>
    <x v="1"/>
    <d v="2023-09-01T00:00:00"/>
    <n v="5059024"/>
    <n v="18326000"/>
    <n v="18326000"/>
    <s v="PGP - EXE"/>
    <s v="CALI"/>
    <m/>
    <s v="FEUT575"/>
    <n v="5059024"/>
    <n v="0"/>
    <n v="901573385"/>
    <s v="UNION TEMPORAL SISTEMA CIRCULATORIO DEL VALLE DEL CAUCA"/>
    <s v="Aseguramiento"/>
    <s v="PGP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18326000"/>
    <n v="0"/>
    <n v="0"/>
    <n v="0"/>
    <n v="0"/>
    <n v="0"/>
    <n v="0"/>
    <n v="0"/>
    <n v="0"/>
    <n v="0"/>
    <n v="0"/>
  </r>
  <r>
    <n v="901573385"/>
    <s v="UNION TEMPORAL SISTEMA CICULATORIO"/>
    <s v="FEUT"/>
    <n v="576"/>
    <s v="FEUT576"/>
    <d v="2023-02-20T00:00:00"/>
    <x v="4"/>
    <x v="1"/>
    <d v="2023-09-01T00:00:00"/>
    <n v="5059025"/>
    <n v="1600000"/>
    <n v="1600000"/>
    <s v="PGP - EXE"/>
    <s v="CALI"/>
    <m/>
    <s v="FEUT576"/>
    <n v="5059025"/>
    <n v="0"/>
    <n v="901573385"/>
    <s v="UNION TEMPORAL SISTEMA CIRCULATORIO DEL VALLE DEL CAUCA"/>
    <s v="Aseguramiento"/>
    <s v="PGP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1600000"/>
    <n v="0"/>
    <n v="0"/>
    <n v="0"/>
    <n v="0"/>
    <n v="0"/>
    <n v="0"/>
    <n v="0"/>
    <n v="0"/>
    <n v="0"/>
    <n v="0"/>
  </r>
  <r>
    <n v="901573385"/>
    <s v="UNION TEMPORAL SISTEMA CICULATORIO"/>
    <s v="FEUT"/>
    <n v="577"/>
    <s v="FEUT577"/>
    <d v="2023-02-20T00:00:00"/>
    <x v="4"/>
    <x v="1"/>
    <d v="2023-09-01T00:00:00"/>
    <n v="5059026"/>
    <n v="2000000"/>
    <n v="2000000"/>
    <s v="PGP - EXE"/>
    <s v="CALI"/>
    <m/>
    <s v="FEUT577"/>
    <n v="5059026"/>
    <n v="0"/>
    <n v="901573385"/>
    <s v="UNION TEMPORAL SISTEMA CIRCULATORIO DEL VALLE DEL CAUCA"/>
    <s v="Aseguramiento"/>
    <s v="PGP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2000000"/>
    <n v="0"/>
    <n v="0"/>
    <n v="0"/>
    <n v="0"/>
    <n v="0"/>
    <n v="0"/>
    <n v="0"/>
    <n v="0"/>
    <n v="0"/>
    <n v="0"/>
  </r>
  <r>
    <n v="901573385"/>
    <s v="UNION TEMPORAL SISTEMA CICULATORIO"/>
    <s v="FEUT"/>
    <n v="578"/>
    <s v="FEUT578"/>
    <d v="2023-02-20T00:00:00"/>
    <x v="4"/>
    <x v="1"/>
    <d v="2023-09-01T00:00:00"/>
    <n v="5059027"/>
    <n v="400000"/>
    <n v="400000"/>
    <s v="PGP - EXE"/>
    <s v="CALI"/>
    <m/>
    <s v="FEUT578"/>
    <n v="5059027"/>
    <n v="0"/>
    <n v="901573385"/>
    <s v="UNION TEMPORAL SISTEMA CIRCULATORIO DEL VALLE DEL CAUCA"/>
    <s v="Aseguramiento"/>
    <s v="PGP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400000"/>
    <n v="0"/>
    <n v="0"/>
    <n v="0"/>
    <n v="0"/>
    <n v="0"/>
    <n v="0"/>
    <n v="0"/>
    <n v="0"/>
    <n v="0"/>
    <n v="0"/>
  </r>
  <r>
    <n v="901573385"/>
    <s v="UNION TEMPORAL SISTEMA CICULATORIO"/>
    <s v="FEUT"/>
    <n v="579"/>
    <s v="FEUT579"/>
    <d v="2023-02-20T00:00:00"/>
    <x v="4"/>
    <x v="1"/>
    <d v="2023-09-01T00:00:00"/>
    <n v="5059028"/>
    <n v="5400000"/>
    <n v="5400000"/>
    <s v="PGP - EXE"/>
    <s v="CALI"/>
    <m/>
    <s v="FEUT579"/>
    <n v="5059028"/>
    <n v="0"/>
    <n v="901573385"/>
    <s v="UNION TEMPORAL SISTEMA CIRCULATORIO DEL VALLE DEL CAUCA"/>
    <s v="Aseguramiento"/>
    <s v="PGP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5400000"/>
    <n v="0"/>
    <n v="0"/>
    <n v="0"/>
    <n v="0"/>
    <n v="0"/>
    <n v="0"/>
    <n v="0"/>
    <n v="0"/>
    <n v="0"/>
    <n v="0"/>
  </r>
  <r>
    <n v="901573385"/>
    <s v="UNION TEMPORAL SISTEMA CICULATORIO"/>
    <s v="FEUT"/>
    <n v="580"/>
    <s v="FEUT580"/>
    <d v="2023-02-20T00:00:00"/>
    <x v="4"/>
    <x v="1"/>
    <d v="2023-09-01T00:00:00"/>
    <n v="5059029"/>
    <n v="13150000"/>
    <n v="13150000"/>
    <s v="PGP - EXE"/>
    <s v="CALI"/>
    <m/>
    <s v="FEUT580"/>
    <n v="5059029"/>
    <n v="0"/>
    <n v="901573385"/>
    <s v="UNION TEMPORAL SISTEMA CIRCULATORIO DEL VALLE DEL CAUCA"/>
    <s v="Aseguramiento"/>
    <s v="PGP"/>
    <s v="NO BORRAR"/>
    <n v="0"/>
    <m/>
    <n v="4"/>
    <s v="Para auditoria de pertinencia"/>
    <x v="0"/>
    <m/>
    <m/>
    <m/>
    <m/>
    <m/>
    <d v="2023-02-20T00:00:00"/>
    <d v="2023-08-17T00:00:00"/>
    <s v="NULL"/>
    <d v="2023-09-01T00:00:00"/>
    <d v="1899-12-31T00:00:00"/>
    <n v="13150000"/>
    <n v="0"/>
    <n v="0"/>
    <n v="0"/>
    <n v="0"/>
    <n v="0"/>
    <n v="0"/>
    <n v="0"/>
    <n v="0"/>
    <n v="0"/>
    <n v="0"/>
  </r>
  <r>
    <n v="901573385"/>
    <s v="UNION TEMPORAL SISTEMA CICULATORIO"/>
    <s v="FEUT"/>
    <n v="582"/>
    <s v="FEUT582"/>
    <d v="2023-02-28T00:00:00"/>
    <x v="4"/>
    <x v="1"/>
    <d v="2023-03-07T00:00:00"/>
    <n v="3637401"/>
    <n v="130000000"/>
    <n v="130000000"/>
    <s v="EVENTO"/>
    <s v="CALI"/>
    <m/>
    <s v="FEUT582"/>
    <n v="3637401"/>
    <n v="926176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2-28T00:00:00"/>
    <d v="2023-03-07T00:00:00"/>
    <s v="NULL"/>
    <d v="2023-03-07T00:00:00"/>
    <d v="2023-03-07T00:00:00"/>
    <n v="130000000"/>
    <n v="130000000"/>
    <n v="0"/>
    <n v="0"/>
    <n v="0"/>
    <n v="0"/>
    <n v="0"/>
    <n v="0"/>
    <n v="0"/>
    <n v="130000000"/>
    <n v="1"/>
  </r>
  <r>
    <n v="901573385"/>
    <s v="UNION TEMPORAL SISTEMA CICULATORIO"/>
    <s v="FEUT"/>
    <n v="583"/>
    <s v="FEUT583"/>
    <d v="2023-02-28T00:00:00"/>
    <x v="4"/>
    <x v="1"/>
    <d v="2023-03-07T00:00:00"/>
    <n v="148952"/>
    <n v="94090500"/>
    <n v="94090500"/>
    <s v="EVENTO"/>
    <s v="CALI"/>
    <m/>
    <s v="FEUT583"/>
    <n v="148952"/>
    <n v="926177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2-28T00:00:00"/>
    <d v="2023-03-07T00:00:00"/>
    <s v="NULL"/>
    <d v="2023-03-07T00:00:00"/>
    <d v="2023-03-07T00:00:00"/>
    <n v="94090500"/>
    <n v="94090500"/>
    <n v="0"/>
    <n v="0"/>
    <n v="0"/>
    <n v="0"/>
    <n v="0"/>
    <n v="0"/>
    <n v="0"/>
    <n v="94090500"/>
    <n v="1"/>
  </r>
  <r>
    <n v="901573385"/>
    <s v="UNION TEMPORAL SISTEMA CICULATORIO"/>
    <s v="FEUT"/>
    <n v="584"/>
    <s v="FEUT584"/>
    <d v="2023-02-28T00:00:00"/>
    <x v="4"/>
    <x v="1"/>
    <d v="2023-03-07T00:00:00"/>
    <n v="912807"/>
    <n v="80000000"/>
    <n v="80000000"/>
    <s v="EVENTO"/>
    <s v="CALI"/>
    <m/>
    <s v="FEUT584"/>
    <n v="912807"/>
    <n v="2153466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2-28T00:00:00"/>
    <d v="2023-03-07T00:00:00"/>
    <s v="NULL"/>
    <d v="2023-03-07T00:00:00"/>
    <d v="2023-03-07T00:00:00"/>
    <n v="80000000"/>
    <n v="80000000"/>
    <n v="0"/>
    <n v="0"/>
    <n v="0"/>
    <n v="0"/>
    <n v="0"/>
    <n v="0"/>
    <n v="0"/>
    <n v="80000000"/>
    <n v="1"/>
  </r>
  <r>
    <n v="901573385"/>
    <s v="UNION TEMPORAL SISTEMA CICULATORIO"/>
    <s v="FEUT"/>
    <n v="585"/>
    <s v="FEUT585"/>
    <d v="2023-02-28T00:00:00"/>
    <x v="4"/>
    <x v="1"/>
    <d v="2023-03-07T00:00:00"/>
    <n v="225614"/>
    <n v="136957100"/>
    <n v="136957100"/>
    <s v="EVENTO"/>
    <s v="CALI"/>
    <m/>
    <s v="FEUT585"/>
    <n v="225614"/>
    <n v="2119475"/>
    <n v="901573385"/>
    <s v="UNION TEMPORAL SISTEMA CIRCULATORIO DEL VALLE DEL CAUCA"/>
    <s v="Demanda"/>
    <s v="Evento"/>
    <s v="NO BORRAR"/>
    <n v="5"/>
    <s v="Finalizada"/>
    <n v="5"/>
    <s v="Finalizada"/>
    <x v="1"/>
    <m/>
    <m/>
    <m/>
    <m/>
    <m/>
    <d v="2023-02-28T00:00:00"/>
    <d v="2023-03-07T00:00:00"/>
    <s v="NULL"/>
    <d v="2023-03-07T00:00:00"/>
    <d v="2023-03-07T00:00:00"/>
    <n v="136957100"/>
    <n v="136957100"/>
    <n v="0"/>
    <n v="0"/>
    <n v="0"/>
    <n v="0"/>
    <n v="0"/>
    <n v="0"/>
    <n v="0"/>
    <n v="136957100"/>
    <n v="1"/>
  </r>
  <r>
    <n v="901573385"/>
    <s v="UNION TEMPORAL SISTEMA CICULATORIO"/>
    <s v="FEUT"/>
    <n v="620"/>
    <s v="FEUT620"/>
    <d v="2023-07-19T00:00:00"/>
    <x v="5"/>
    <x v="1"/>
    <d v="2023-08-01T00:00:00"/>
    <n v="5042412"/>
    <n v="171000000"/>
    <n v="171000000"/>
    <s v="PGP - REP"/>
    <s v="CALI"/>
    <m/>
    <s v="FEUT620"/>
    <n v="5042412"/>
    <n v="0"/>
    <n v="901573385"/>
    <s v="UNION TEMPORAL SISTEMA CIRCULATORIO DEL VALLE DEL CAUCA"/>
    <s v="Aseguramiento"/>
    <s v="PGP"/>
    <s v="NO BORRAR"/>
    <n v="0"/>
    <m/>
    <n v="8"/>
    <s v="Auditada sin contabilizar"/>
    <x v="1"/>
    <n v="-167580000"/>
    <s v="1222287950"/>
    <m/>
    <m/>
    <m/>
    <d v="2023-07-19T00:00:00"/>
    <d v="2023-07-25T00:00:00"/>
    <s v="NULL"/>
    <d v="2023-08-01T00:00:00"/>
    <d v="1899-12-31T00:00:00"/>
    <n v="171000000"/>
    <n v="0"/>
    <n v="0"/>
    <n v="0"/>
    <n v="0"/>
    <n v="0"/>
    <n v="0"/>
    <n v="0"/>
    <n v="0"/>
    <n v="0"/>
    <n v="0"/>
  </r>
  <r>
    <n v="901573385"/>
    <s v="UNION TEMPORAL SISTEMA CICULATORIO"/>
    <s v="FEUT"/>
    <n v="624"/>
    <s v="FEUT624"/>
    <d v="2023-08-03T00:00:00"/>
    <x v="0"/>
    <x v="1"/>
    <d v="2023-08-03T00:00:00"/>
    <n v="5047676"/>
    <n v="709497998"/>
    <n v="709497998"/>
    <s v="PGP"/>
    <s v="CALI"/>
    <m/>
    <s v="FEUT624"/>
    <n v="5047676"/>
    <n v="0"/>
    <n v="901573385"/>
    <s v="UNION TEMPORAL SISTEMA CIRCULATORIO DEL VALLE DEL CAUCA"/>
    <s v="Aseguramiento"/>
    <s v="PGP"/>
    <s v="NO BORRAR"/>
    <n v="0"/>
    <m/>
    <n v="8"/>
    <s v="Auditada sin contabilizar"/>
    <x v="1"/>
    <n v="-695308038.03999996"/>
    <s v="1222287628"/>
    <m/>
    <m/>
    <m/>
    <d v="2023-08-03T00:00:00"/>
    <d v="2023-08-03T00:00:00"/>
    <s v="NULL"/>
    <d v="2023-08-03T00:00:00"/>
    <d v="1899-12-31T00:00:00"/>
    <n v="709497998"/>
    <n v="0"/>
    <n v="0"/>
    <n v="0"/>
    <n v="0"/>
    <n v="0"/>
    <n v="0"/>
    <n v="0"/>
    <n v="0"/>
    <n v="0"/>
    <n v="0"/>
  </r>
  <r>
    <n v="901573385"/>
    <s v="UNION TEMPORAL SISTEMA CICULATORIO"/>
    <s v="FEUT"/>
    <n v="625"/>
    <s v="FEUT625"/>
    <d v="2023-08-03T00:00:00"/>
    <x v="0"/>
    <x v="1"/>
    <d v="2023-08-03T00:00:00"/>
    <n v="5047677"/>
    <n v="155867002"/>
    <n v="155867002"/>
    <s v="PGP"/>
    <s v="CALI"/>
    <m/>
    <s v="FEUT625"/>
    <n v="5047677"/>
    <n v="0"/>
    <n v="901573385"/>
    <s v="UNION TEMPORAL SISTEMA CIRCULATORIO DEL VALLE DEL CAUCA"/>
    <s v="Aseguramiento"/>
    <s v="PGP"/>
    <s v="NO BORRAR"/>
    <n v="0"/>
    <m/>
    <n v="8"/>
    <s v="Auditada sin contabilizar"/>
    <x v="1"/>
    <n v="-152749661.96000001"/>
    <s v="1222287629"/>
    <m/>
    <m/>
    <m/>
    <d v="2023-08-03T00:00:00"/>
    <d v="2023-08-03T00:00:00"/>
    <s v="NULL"/>
    <d v="2023-08-03T00:00:00"/>
    <d v="1899-12-31T00:00:00"/>
    <n v="155867002"/>
    <n v="0"/>
    <n v="0"/>
    <n v="0"/>
    <n v="0"/>
    <n v="0"/>
    <n v="0"/>
    <n v="0"/>
    <n v="0"/>
    <n v="0"/>
    <n v="0"/>
  </r>
  <r>
    <n v="901573385"/>
    <s v="UNION TEMPORAL SISTEMA CICULATORIO"/>
    <s v="FEUT"/>
    <n v="626"/>
    <s v="FEUT626"/>
    <d v="2023-08-15T00:00:00"/>
    <x v="0"/>
    <x v="1"/>
    <d v="2023-08-15T00:00:00"/>
    <n v="5058048"/>
    <n v="171000000"/>
    <n v="171000000"/>
    <s v="PGP - REP"/>
    <s v="CALI"/>
    <m/>
    <s v="FEUT626"/>
    <n v="5058048"/>
    <n v="0"/>
    <n v="901573385"/>
    <s v="UNION TEMPORAL SISTEMA CIRCULATORIO DEL VALLE DEL CAUCA"/>
    <s v="Aseguramiento"/>
    <s v="PGP"/>
    <s v="NO BORRAR"/>
    <n v="0"/>
    <m/>
    <n v="8"/>
    <s v="Auditada sin contabilizar"/>
    <x v="1"/>
    <m/>
    <m/>
    <m/>
    <m/>
    <m/>
    <d v="2023-08-15T00:00:00"/>
    <d v="2023-08-15T00:00:00"/>
    <s v="NULL"/>
    <d v="2023-08-15T00:00:00"/>
    <d v="1899-12-31T00:00:00"/>
    <n v="171000000"/>
    <n v="0"/>
    <n v="0"/>
    <n v="0"/>
    <n v="0"/>
    <n v="0"/>
    <n v="0"/>
    <n v="0"/>
    <n v="0"/>
    <n v="0"/>
    <n v="0"/>
  </r>
  <r>
    <n v="901573385"/>
    <s v="UNION TEMPORAL SISTEMA CICULATORIO"/>
    <s v="FEUT"/>
    <n v="627"/>
    <s v="FEUT627"/>
    <d v="2023-08-29T00:00:00"/>
    <x v="0"/>
    <x v="1"/>
    <d v="2023-09-01T00:00:00"/>
    <n v="5064160"/>
    <n v="262095000"/>
    <n v="262095000"/>
    <s v="PGP - MARGEN"/>
    <s v="CALI"/>
    <m/>
    <s v="FEUT627"/>
    <n v="5064160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8-29T00:00:00"/>
    <d v="2023-08-29T00:00:00"/>
    <s v="NULL"/>
    <d v="2023-09-01T00:00:00"/>
    <d v="1899-12-31T00:00:00"/>
    <n v="262095000"/>
    <n v="0"/>
    <n v="0"/>
    <n v="0"/>
    <n v="0"/>
    <n v="0"/>
    <n v="0"/>
    <n v="0"/>
    <n v="0"/>
    <n v="0"/>
    <n v="0"/>
  </r>
  <r>
    <n v="901573385"/>
    <s v="UNION TEMPORAL SISTEMA CICULATORIO"/>
    <s v="FEUT"/>
    <n v="629"/>
    <s v="FEUT629"/>
    <d v="2023-09-04T00:00:00"/>
    <x v="6"/>
    <x v="1"/>
    <d v="2023-09-12T00:00:00"/>
    <n v="5066827"/>
    <n v="709497998"/>
    <n v="709497998"/>
    <s v="PGP"/>
    <s v="CALI"/>
    <m/>
    <s v="FEUT629"/>
    <n v="5066827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9-04T00:00:00"/>
    <d v="2023-09-04T00:00:00"/>
    <s v="NULL"/>
    <d v="2023-09-12T00:00:00"/>
    <d v="1899-12-31T00:00:00"/>
    <n v="709497998"/>
    <n v="0"/>
    <n v="0"/>
    <n v="0"/>
    <n v="0"/>
    <n v="0"/>
    <n v="0"/>
    <n v="0"/>
    <n v="0"/>
    <n v="0"/>
    <n v="0"/>
  </r>
  <r>
    <n v="901573385"/>
    <s v="UNION TEMPORAL SISTEMA CICULATORIO"/>
    <s v="FEUT"/>
    <n v="630"/>
    <s v="FEUT630"/>
    <d v="2023-09-04T00:00:00"/>
    <x v="6"/>
    <x v="1"/>
    <d v="2023-09-12T00:00:00"/>
    <n v="5066828"/>
    <n v="155867002"/>
    <n v="155867002"/>
    <s v="PGP"/>
    <s v="CALI"/>
    <m/>
    <s v="FEUT630"/>
    <n v="5066828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3-09-04T00:00:00"/>
    <d v="2023-09-04T00:00:00"/>
    <s v="NULL"/>
    <d v="2023-09-12T00:00:00"/>
    <d v="1899-12-31T00:00:00"/>
    <n v="155867002"/>
    <n v="0"/>
    <n v="0"/>
    <n v="0"/>
    <n v="0"/>
    <n v="0"/>
    <n v="0"/>
    <n v="0"/>
    <n v="0"/>
    <n v="0"/>
    <n v="0"/>
  </r>
  <r>
    <n v="901573385"/>
    <s v="UNION TEMPORAL SISTEMA CICULATORIO"/>
    <s v="FEUT"/>
    <n v="71"/>
    <s v="FEUT71"/>
    <d v="2022-08-09T00:00:00"/>
    <x v="0"/>
    <x v="0"/>
    <d v="2023-09-01T00:00:00"/>
    <n v="5058815"/>
    <n v="3000000"/>
    <n v="3000000"/>
    <s v="PGP - EXE"/>
    <s v="CALI"/>
    <s v="VALIDAR POR QUE HAY 1 PAZ Y SALVO CORTE A 31/10/2022"/>
    <s v="FEUT71"/>
    <n v="5058815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2-08-09T00:00:00"/>
    <d v="2023-08-16T00:00:00"/>
    <s v="NULL"/>
    <d v="2023-09-01T00:00:00"/>
    <d v="1899-12-31T00:00:00"/>
    <n v="3000000"/>
    <n v="0"/>
    <n v="0"/>
    <n v="0"/>
    <n v="0"/>
    <n v="0"/>
    <n v="0"/>
    <n v="0"/>
    <n v="0"/>
    <n v="0"/>
    <n v="0"/>
  </r>
  <r>
    <n v="901573385"/>
    <s v="UNION TEMPORAL SISTEMA CICULATORIO"/>
    <s v="FEUT"/>
    <n v="72"/>
    <s v="FEUT72"/>
    <d v="2022-08-09T00:00:00"/>
    <x v="0"/>
    <x v="0"/>
    <d v="2023-09-01T00:00:00"/>
    <n v="5058816"/>
    <n v="2400000"/>
    <n v="2400000"/>
    <s v="PGP - EXE"/>
    <s v="CALI"/>
    <s v="VALIDAR POR QUE HAY 1 PAZ Y SALVO CORTE A 31/10/2022"/>
    <s v="FEUT72"/>
    <n v="5058816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2-08-09T00:00:00"/>
    <d v="2023-08-16T00:00:00"/>
    <s v="NULL"/>
    <d v="2023-09-01T00:00:00"/>
    <d v="1899-12-31T00:00:00"/>
    <n v="2400000"/>
    <n v="0"/>
    <n v="0"/>
    <n v="0"/>
    <n v="0"/>
    <n v="0"/>
    <n v="0"/>
    <n v="0"/>
    <n v="0"/>
    <n v="0"/>
    <n v="0"/>
  </r>
  <r>
    <n v="901573385"/>
    <s v="UNION TEMPORAL SISTEMA CICULATORIO"/>
    <s v="FEUT"/>
    <n v="73"/>
    <s v="FEUT73"/>
    <d v="2022-08-09T00:00:00"/>
    <x v="0"/>
    <x v="0"/>
    <d v="2023-09-01T00:00:00"/>
    <n v="5058817"/>
    <n v="400000"/>
    <n v="400000"/>
    <s v="PGP - EXE"/>
    <s v="CALI"/>
    <s v="VALIDAR POR QUE HAY 1 PAZ Y SALVO CORTE A 31/10/2022"/>
    <s v="FEUT73"/>
    <n v="5058817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2-08-09T00:00:00"/>
    <d v="2023-08-16T00:00:00"/>
    <s v="NULL"/>
    <d v="2023-09-01T00:00:00"/>
    <d v="1899-12-31T00:00:00"/>
    <n v="400000"/>
    <n v="0"/>
    <n v="0"/>
    <n v="0"/>
    <n v="0"/>
    <n v="0"/>
    <n v="0"/>
    <n v="0"/>
    <n v="0"/>
    <n v="0"/>
    <n v="0"/>
  </r>
  <r>
    <n v="901573385"/>
    <s v="UNION TEMPORAL SISTEMA CICULATORIO"/>
    <s v="FEUT"/>
    <n v="99"/>
    <s v="FEUT99"/>
    <d v="2022-08-09T00:00:00"/>
    <x v="0"/>
    <x v="0"/>
    <d v="2023-09-01T00:00:00"/>
    <n v="5058818"/>
    <n v="2000000"/>
    <n v="2000000"/>
    <s v="PGP - EXE"/>
    <s v="CALI"/>
    <s v="VALIDAR POR QUE HAY 1 PAZ Y SALVO CORTE A 31/10/2022"/>
    <s v="FEUT99"/>
    <n v="5058818"/>
    <n v="0"/>
    <n v="901573385"/>
    <s v="UNION TEMPORAL SISTEMA CIRCULATORIO DEL VALLE DEL CAUCA"/>
    <s v="Demanda"/>
    <s v="Evento"/>
    <s v="NO BORRAR"/>
    <n v="0"/>
    <m/>
    <n v="4"/>
    <s v="Para auditoria de pertinencia"/>
    <x v="0"/>
    <m/>
    <m/>
    <m/>
    <m/>
    <m/>
    <d v="2022-08-09T00:00:00"/>
    <d v="2023-08-16T00:00:00"/>
    <s v="NULL"/>
    <d v="2023-09-01T00:00:00"/>
    <d v="1899-12-31T00:00:00"/>
    <n v="2000000"/>
    <n v="0"/>
    <n v="0"/>
    <n v="0"/>
    <n v="0"/>
    <n v="0"/>
    <n v="0"/>
    <n v="0"/>
    <n v="0"/>
    <n v="0"/>
    <n v="0"/>
  </r>
  <r>
    <n v="901573385"/>
    <s v="UNION TEMPORAL SISTEMA CICULATORIO"/>
    <s v="FEUT"/>
    <n v="613"/>
    <s v="FEUT613"/>
    <d v="2023-06-27T00:00:00"/>
    <x v="7"/>
    <x v="1"/>
    <d v="2023-07-25T00:00:00"/>
    <n v="20230725"/>
    <n v="30800018"/>
    <n v="30800018"/>
    <s v="PGP - REP"/>
    <s v="CALI"/>
    <m/>
    <m/>
    <m/>
    <m/>
    <m/>
    <m/>
    <m/>
    <m/>
    <m/>
    <m/>
    <m/>
    <m/>
    <m/>
    <x v="1"/>
    <m/>
    <m/>
    <m/>
    <m/>
    <m/>
    <m/>
    <m/>
    <m/>
    <m/>
    <m/>
    <m/>
    <m/>
    <m/>
    <m/>
    <m/>
    <m/>
    <m/>
    <m/>
    <m/>
    <m/>
    <m/>
  </r>
  <r>
    <n v="901573385"/>
    <s v="UNION TEMPORAL SISTEMA CICULATORIO"/>
    <s v="FEUT"/>
    <n v="618"/>
    <s v="FEUT618"/>
    <d v="2023-07-07T00:00:00"/>
    <x v="5"/>
    <x v="1"/>
    <d v="2023-07-10T00:00:00"/>
    <n v="20230710"/>
    <n v="709497998"/>
    <n v="37240000"/>
    <s v="PGP"/>
    <s v="CALI"/>
    <m/>
    <m/>
    <m/>
    <m/>
    <m/>
    <m/>
    <m/>
    <m/>
    <m/>
    <m/>
    <m/>
    <m/>
    <m/>
    <x v="3"/>
    <m/>
    <m/>
    <n v="-1353376076.0799999"/>
    <n v="4800060611"/>
    <s v="27.07.2023"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1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8" firstHeaderRow="0" firstDataRow="1" firstDataCol="1"/>
  <pivotFields count="49"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numFmtId="14"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7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Numero Factura" fld="3" subtotal="count" baseField="27" baseItem="1"/>
    <dataField name="SALDO FACTURA" fld="11" baseField="0" baseItem="0" numFmtId="165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3" cacheId="1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SP">
  <location ref="A12:C22" firstHeaderRow="0" firstDataRow="1" firstDataCol="1" rowPageCount="1" colPageCount="1"/>
  <pivotFields count="49">
    <pivotField showAll="0"/>
    <pivotField showAll="0"/>
    <pivotField showAll="0"/>
    <pivotField dataField="1" showAll="0"/>
    <pivotField showAll="0"/>
    <pivotField numFmtId="14" showAll="0"/>
    <pivotField axis="axisRow" showAll="0">
      <items count="9">
        <item x="3"/>
        <item x="4"/>
        <item x="1"/>
        <item x="7"/>
        <item x="5"/>
        <item x="0"/>
        <item x="6"/>
        <item x="2"/>
        <item t="default"/>
      </items>
    </pivotField>
    <pivotField axis="axisRow" showAll="0">
      <items count="3">
        <item x="0"/>
        <item x="1"/>
        <item t="default"/>
      </items>
    </pivotField>
    <pivotField numFmtId="14"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5">
        <item h="1" x="2"/>
        <item h="1" x="3"/>
        <item h="1"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7"/>
    <field x="6"/>
  </rowFields>
  <rowItems count="10">
    <i>
      <x/>
    </i>
    <i r="1">
      <x v="2"/>
    </i>
    <i r="1">
      <x v="7"/>
    </i>
    <i>
      <x v="1"/>
    </i>
    <i r="1">
      <x/>
    </i>
    <i r="1">
      <x v="1"/>
    </i>
    <i r="1">
      <x v="3"/>
    </i>
    <i r="1">
      <x v="4"/>
    </i>
    <i r="1">
      <x v="5"/>
    </i>
    <i t="grand">
      <x/>
    </i>
  </rowItems>
  <colFields count="1">
    <field x="-2"/>
  </colFields>
  <colItems count="2">
    <i>
      <x/>
    </i>
    <i i="1">
      <x v="1"/>
    </i>
  </colItems>
  <pageFields count="1">
    <pageField fld="27" hier="-1"/>
  </pageFields>
  <dataFields count="2">
    <dataField name="FACTURAS" fld="3" baseField="0" baseItem="0"/>
    <dataField name="SALDO FACTURA" fld="11" baseField="0" baseItem="0" numFmtId="165"/>
  </dataFields>
  <formats count="3"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acturacion@sistemacirculatorio.co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2"/>
  <sheetViews>
    <sheetView showGridLines="0" workbookViewId="0">
      <selection activeCell="A3" sqref="A3:C8"/>
    </sheetView>
  </sheetViews>
  <sheetFormatPr baseColWidth="10" defaultRowHeight="15" x14ac:dyDescent="0.25"/>
  <cols>
    <col min="1" max="1" width="28.140625" bestFit="1" customWidth="1"/>
    <col min="2" max="2" width="23.140625" bestFit="1" customWidth="1"/>
    <col min="3" max="3" width="14.5703125" bestFit="1" customWidth="1"/>
  </cols>
  <sheetData>
    <row r="3" spans="1:3" x14ac:dyDescent="0.25">
      <c r="A3" s="23" t="s">
        <v>211</v>
      </c>
      <c r="B3" s="6" t="s">
        <v>197</v>
      </c>
      <c r="C3" t="s">
        <v>160</v>
      </c>
    </row>
    <row r="4" spans="1:3" x14ac:dyDescent="0.25">
      <c r="A4" s="24" t="s">
        <v>155</v>
      </c>
      <c r="B4" s="6">
        <v>2</v>
      </c>
      <c r="C4" s="19">
        <v>6000000</v>
      </c>
    </row>
    <row r="5" spans="1:3" x14ac:dyDescent="0.25">
      <c r="A5" s="24" t="s">
        <v>154</v>
      </c>
      <c r="B5" s="6">
        <v>1</v>
      </c>
      <c r="C5" s="19">
        <v>37240000</v>
      </c>
    </row>
    <row r="6" spans="1:3" x14ac:dyDescent="0.25">
      <c r="A6" s="24" t="s">
        <v>156</v>
      </c>
      <c r="B6" s="6">
        <v>51</v>
      </c>
      <c r="C6" s="19">
        <v>1382652000</v>
      </c>
    </row>
    <row r="7" spans="1:3" x14ac:dyDescent="0.25">
      <c r="A7" s="24" t="s">
        <v>150</v>
      </c>
      <c r="B7" s="6">
        <v>31</v>
      </c>
      <c r="C7" s="19">
        <v>2258812618</v>
      </c>
    </row>
    <row r="8" spans="1:3" x14ac:dyDescent="0.25">
      <c r="A8" s="24" t="s">
        <v>157</v>
      </c>
      <c r="B8" s="6">
        <v>85</v>
      </c>
      <c r="C8" s="19">
        <v>3684704618</v>
      </c>
    </row>
    <row r="10" spans="1:3" x14ac:dyDescent="0.25">
      <c r="A10" s="23" t="s">
        <v>145</v>
      </c>
      <c r="B10" t="s">
        <v>150</v>
      </c>
    </row>
    <row r="12" spans="1:3" x14ac:dyDescent="0.25">
      <c r="A12" s="23" t="s">
        <v>158</v>
      </c>
      <c r="B12" s="6" t="s">
        <v>159</v>
      </c>
      <c r="C12" t="s">
        <v>160</v>
      </c>
    </row>
    <row r="13" spans="1:3" x14ac:dyDescent="0.25">
      <c r="A13" s="24">
        <v>2022</v>
      </c>
      <c r="B13" s="6">
        <v>343</v>
      </c>
      <c r="C13" s="19">
        <v>112600000</v>
      </c>
    </row>
    <row r="14" spans="1:3" x14ac:dyDescent="0.25">
      <c r="A14" s="27" t="s">
        <v>169</v>
      </c>
      <c r="B14" s="6">
        <v>98</v>
      </c>
      <c r="C14" s="19">
        <v>92600000</v>
      </c>
    </row>
    <row r="15" spans="1:3" x14ac:dyDescent="0.25">
      <c r="A15" s="27" t="s">
        <v>173</v>
      </c>
      <c r="B15" s="6">
        <v>245</v>
      </c>
      <c r="C15" s="19">
        <v>20000000</v>
      </c>
    </row>
    <row r="16" spans="1:3" x14ac:dyDescent="0.25">
      <c r="A16" s="24">
        <v>2023</v>
      </c>
      <c r="B16" s="6">
        <v>12744</v>
      </c>
      <c r="C16" s="19">
        <v>2146212618</v>
      </c>
    </row>
    <row r="17" spans="1:3" x14ac:dyDescent="0.25">
      <c r="A17" s="27" t="s">
        <v>167</v>
      </c>
      <c r="B17" s="6">
        <v>7302</v>
      </c>
      <c r="C17" s="19">
        <v>467000000</v>
      </c>
    </row>
    <row r="18" spans="1:3" x14ac:dyDescent="0.25">
      <c r="A18" s="27" t="s">
        <v>168</v>
      </c>
      <c r="B18" s="6">
        <v>2334</v>
      </c>
      <c r="C18" s="19">
        <v>441047600</v>
      </c>
    </row>
    <row r="19" spans="1:3" x14ac:dyDescent="0.25">
      <c r="A19" s="27" t="s">
        <v>170</v>
      </c>
      <c r="B19" s="6">
        <v>613</v>
      </c>
      <c r="C19" s="19">
        <v>30800018</v>
      </c>
    </row>
    <row r="20" spans="1:3" x14ac:dyDescent="0.25">
      <c r="A20" s="27" t="s">
        <v>171</v>
      </c>
      <c r="B20" s="6">
        <v>620</v>
      </c>
      <c r="C20" s="19">
        <v>171000000</v>
      </c>
    </row>
    <row r="21" spans="1:3" x14ac:dyDescent="0.25">
      <c r="A21" s="27" t="s">
        <v>172</v>
      </c>
      <c r="B21" s="6">
        <v>1875</v>
      </c>
      <c r="C21" s="19">
        <v>1036365000</v>
      </c>
    </row>
    <row r="22" spans="1:3" x14ac:dyDescent="0.25">
      <c r="A22" s="24" t="s">
        <v>157</v>
      </c>
      <c r="B22" s="6">
        <v>13087</v>
      </c>
      <c r="C22" s="19">
        <v>2258812618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7"/>
  <sheetViews>
    <sheetView showGridLines="0" zoomScale="85" zoomScaleNormal="85" workbookViewId="0">
      <pane ySplit="2" topLeftCell="A3" activePane="bottomLeft" state="frozen"/>
      <selection pane="bottomLeft" activeCell="A2" sqref="A2"/>
    </sheetView>
  </sheetViews>
  <sheetFormatPr baseColWidth="10" defaultRowHeight="15" x14ac:dyDescent="0.25"/>
  <cols>
    <col min="2" max="2" width="39" bestFit="1" customWidth="1"/>
    <col min="3" max="3" width="9" style="6" customWidth="1"/>
    <col min="4" max="5" width="8.85546875" style="6" customWidth="1"/>
    <col min="6" max="9" width="12.140625" customWidth="1"/>
    <col min="10" max="10" width="12.140625" style="6" customWidth="1"/>
    <col min="11" max="12" width="15" customWidth="1"/>
    <col min="13" max="13" width="15.7109375" bestFit="1" customWidth="1"/>
    <col min="14" max="14" width="11.42578125" customWidth="1"/>
  </cols>
  <sheetData>
    <row r="1" spans="1:15" x14ac:dyDescent="0.25">
      <c r="L1" s="25">
        <f>SUBTOTAL(9,L3:L87)</f>
        <v>3684704618</v>
      </c>
      <c r="M1" s="26"/>
      <c r="N1" s="26"/>
      <c r="O1" s="26"/>
    </row>
    <row r="2" spans="1:15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22</v>
      </c>
      <c r="F2" s="2" t="s">
        <v>2</v>
      </c>
      <c r="G2" s="2" t="s">
        <v>165</v>
      </c>
      <c r="H2" s="2" t="s">
        <v>166</v>
      </c>
      <c r="I2" s="2" t="s">
        <v>3</v>
      </c>
      <c r="J2" s="2" t="s">
        <v>18</v>
      </c>
      <c r="K2" s="2" t="s">
        <v>4</v>
      </c>
      <c r="L2" s="2" t="s">
        <v>5</v>
      </c>
      <c r="M2" s="2" t="s">
        <v>7</v>
      </c>
      <c r="N2" s="2" t="s">
        <v>9</v>
      </c>
      <c r="O2" s="2" t="s">
        <v>200</v>
      </c>
    </row>
    <row r="3" spans="1:15" s="16" customFormat="1" x14ac:dyDescent="0.25">
      <c r="A3" s="9">
        <v>901573385</v>
      </c>
      <c r="B3" s="9" t="s">
        <v>11</v>
      </c>
      <c r="C3" s="10" t="s">
        <v>12</v>
      </c>
      <c r="D3" s="10">
        <v>102</v>
      </c>
      <c r="E3" s="10" t="s">
        <v>32</v>
      </c>
      <c r="F3" s="11">
        <v>44782</v>
      </c>
      <c r="G3" s="7" t="str">
        <f t="shared" ref="G3:G11" si="0">PROPER(TEXT(F3,"mmmm"))</f>
        <v>Agosto</v>
      </c>
      <c r="H3" s="1">
        <f t="shared" ref="H3:H11" si="1">YEAR(F3)</f>
        <v>2022</v>
      </c>
      <c r="I3" s="11">
        <v>45170</v>
      </c>
      <c r="J3" s="12">
        <v>5058819</v>
      </c>
      <c r="K3" s="13">
        <v>9000000</v>
      </c>
      <c r="L3" s="13">
        <v>9000000</v>
      </c>
      <c r="M3" s="14" t="s">
        <v>19</v>
      </c>
      <c r="N3" s="14" t="s">
        <v>17</v>
      </c>
      <c r="O3" s="15"/>
    </row>
    <row r="4" spans="1:15" s="16" customFormat="1" x14ac:dyDescent="0.25">
      <c r="A4" s="9">
        <v>901573385</v>
      </c>
      <c r="B4" s="9" t="s">
        <v>11</v>
      </c>
      <c r="C4" s="10" t="s">
        <v>12</v>
      </c>
      <c r="D4" s="10">
        <v>104</v>
      </c>
      <c r="E4" s="10" t="s">
        <v>33</v>
      </c>
      <c r="F4" s="11">
        <v>44782</v>
      </c>
      <c r="G4" s="7" t="str">
        <f t="shared" si="0"/>
        <v>Agosto</v>
      </c>
      <c r="H4" s="1">
        <f t="shared" si="1"/>
        <v>2022</v>
      </c>
      <c r="I4" s="11">
        <v>45170</v>
      </c>
      <c r="J4" s="12">
        <v>5058820</v>
      </c>
      <c r="K4" s="13">
        <v>5600000</v>
      </c>
      <c r="L4" s="13">
        <v>5600000</v>
      </c>
      <c r="M4" s="14" t="s">
        <v>19</v>
      </c>
      <c r="N4" s="14" t="s">
        <v>17</v>
      </c>
      <c r="O4" s="15"/>
    </row>
    <row r="5" spans="1:15" s="16" customFormat="1" x14ac:dyDescent="0.25">
      <c r="A5" s="9">
        <v>901573385</v>
      </c>
      <c r="B5" s="9" t="s">
        <v>11</v>
      </c>
      <c r="C5" s="10" t="s">
        <v>12</v>
      </c>
      <c r="D5" s="10">
        <v>106</v>
      </c>
      <c r="E5" s="10" t="s">
        <v>34</v>
      </c>
      <c r="F5" s="11">
        <v>44783</v>
      </c>
      <c r="G5" s="7" t="str">
        <f t="shared" si="0"/>
        <v>Agosto</v>
      </c>
      <c r="H5" s="1">
        <f t="shared" si="1"/>
        <v>2022</v>
      </c>
      <c r="I5" s="11">
        <v>45170</v>
      </c>
      <c r="J5" s="12">
        <v>5058821</v>
      </c>
      <c r="K5" s="13">
        <v>2200000</v>
      </c>
      <c r="L5" s="13">
        <v>2200000</v>
      </c>
      <c r="M5" s="14" t="s">
        <v>19</v>
      </c>
      <c r="N5" s="14" t="s">
        <v>17</v>
      </c>
      <c r="O5" s="15"/>
    </row>
    <row r="6" spans="1:15" s="16" customFormat="1" x14ac:dyDescent="0.25">
      <c r="A6" s="9">
        <v>901573385</v>
      </c>
      <c r="B6" s="9" t="s">
        <v>11</v>
      </c>
      <c r="C6" s="10" t="s">
        <v>12</v>
      </c>
      <c r="D6" s="10">
        <v>11</v>
      </c>
      <c r="E6" s="10" t="s">
        <v>23</v>
      </c>
      <c r="F6" s="11">
        <v>44700</v>
      </c>
      <c r="G6" s="7" t="str">
        <f t="shared" si="0"/>
        <v>Mayo</v>
      </c>
      <c r="H6" s="1">
        <f t="shared" si="1"/>
        <v>2022</v>
      </c>
      <c r="I6" s="11">
        <v>45170</v>
      </c>
      <c r="J6" s="12">
        <v>3652321</v>
      </c>
      <c r="K6" s="13">
        <v>47600000</v>
      </c>
      <c r="L6" s="13">
        <v>47600000</v>
      </c>
      <c r="M6" s="14" t="s">
        <v>13</v>
      </c>
      <c r="N6" s="14" t="s">
        <v>17</v>
      </c>
      <c r="O6" s="15"/>
    </row>
    <row r="7" spans="1:15" s="16" customFormat="1" x14ac:dyDescent="0.25">
      <c r="A7" s="9">
        <v>901573385</v>
      </c>
      <c r="B7" s="9" t="s">
        <v>11</v>
      </c>
      <c r="C7" s="10" t="s">
        <v>12</v>
      </c>
      <c r="D7" s="10">
        <v>12</v>
      </c>
      <c r="E7" s="10" t="s">
        <v>24</v>
      </c>
      <c r="F7" s="11">
        <v>44700</v>
      </c>
      <c r="G7" s="7" t="str">
        <f t="shared" si="0"/>
        <v>Mayo</v>
      </c>
      <c r="H7" s="1">
        <f t="shared" si="1"/>
        <v>2022</v>
      </c>
      <c r="I7" s="11">
        <v>45170</v>
      </c>
      <c r="J7" s="12">
        <v>3510545</v>
      </c>
      <c r="K7" s="13">
        <v>36000000</v>
      </c>
      <c r="L7" s="13">
        <v>36000000</v>
      </c>
      <c r="M7" s="14" t="s">
        <v>13</v>
      </c>
      <c r="N7" s="14" t="s">
        <v>17</v>
      </c>
      <c r="O7" s="15"/>
    </row>
    <row r="8" spans="1:15" s="16" customFormat="1" x14ac:dyDescent="0.25">
      <c r="A8" s="9">
        <v>901573385</v>
      </c>
      <c r="B8" s="9" t="s">
        <v>11</v>
      </c>
      <c r="C8" s="10" t="s">
        <v>12</v>
      </c>
      <c r="D8" s="10">
        <v>24</v>
      </c>
      <c r="E8" s="10" t="s">
        <v>25</v>
      </c>
      <c r="F8" s="11">
        <v>44712</v>
      </c>
      <c r="G8" s="7" t="str">
        <f t="shared" si="0"/>
        <v>Mayo</v>
      </c>
      <c r="H8" s="1">
        <f t="shared" si="1"/>
        <v>2022</v>
      </c>
      <c r="I8" s="11">
        <v>45170</v>
      </c>
      <c r="J8" s="12">
        <v>1523238</v>
      </c>
      <c r="K8" s="13">
        <v>3000000</v>
      </c>
      <c r="L8" s="13">
        <v>3000000</v>
      </c>
      <c r="M8" s="14" t="s">
        <v>13</v>
      </c>
      <c r="N8" s="14" t="s">
        <v>17</v>
      </c>
      <c r="O8" s="15"/>
    </row>
    <row r="9" spans="1:15" s="16" customFormat="1" x14ac:dyDescent="0.25">
      <c r="A9" s="9">
        <v>901573385</v>
      </c>
      <c r="B9" s="9" t="s">
        <v>11</v>
      </c>
      <c r="C9" s="10" t="s">
        <v>12</v>
      </c>
      <c r="D9" s="10">
        <v>245</v>
      </c>
      <c r="E9" s="10" t="s">
        <v>35</v>
      </c>
      <c r="F9" s="11">
        <v>44865</v>
      </c>
      <c r="G9" s="7" t="str">
        <f t="shared" si="0"/>
        <v>Octubre</v>
      </c>
      <c r="H9" s="1">
        <f t="shared" si="1"/>
        <v>2022</v>
      </c>
      <c r="I9" s="11">
        <v>44960</v>
      </c>
      <c r="J9" s="10">
        <v>1605363</v>
      </c>
      <c r="K9" s="13">
        <v>140000000</v>
      </c>
      <c r="L9" s="13">
        <v>20000000</v>
      </c>
      <c r="M9" s="14" t="s">
        <v>13</v>
      </c>
      <c r="N9" s="14" t="s">
        <v>17</v>
      </c>
      <c r="O9" s="15"/>
    </row>
    <row r="10" spans="1:15" s="16" customFormat="1" x14ac:dyDescent="0.25">
      <c r="A10" s="9">
        <v>901573385</v>
      </c>
      <c r="B10" s="9" t="s">
        <v>11</v>
      </c>
      <c r="C10" s="10" t="s">
        <v>12</v>
      </c>
      <c r="D10" s="10">
        <v>25</v>
      </c>
      <c r="E10" s="10" t="s">
        <v>26</v>
      </c>
      <c r="F10" s="11">
        <v>44712</v>
      </c>
      <c r="G10" s="7" t="str">
        <f t="shared" si="0"/>
        <v>Mayo</v>
      </c>
      <c r="H10" s="1">
        <f t="shared" si="1"/>
        <v>2022</v>
      </c>
      <c r="I10" s="11">
        <v>45170</v>
      </c>
      <c r="J10" s="12">
        <v>3206611</v>
      </c>
      <c r="K10" s="13">
        <v>3000000</v>
      </c>
      <c r="L10" s="13">
        <v>3000000</v>
      </c>
      <c r="M10" s="14" t="s">
        <v>13</v>
      </c>
      <c r="N10" s="14" t="s">
        <v>17</v>
      </c>
      <c r="O10" s="15"/>
    </row>
    <row r="11" spans="1:15" s="16" customFormat="1" x14ac:dyDescent="0.25">
      <c r="A11" s="9">
        <v>901573385</v>
      </c>
      <c r="B11" s="9" t="s">
        <v>11</v>
      </c>
      <c r="C11" s="10" t="s">
        <v>12</v>
      </c>
      <c r="D11" s="10">
        <v>26</v>
      </c>
      <c r="E11" s="10" t="s">
        <v>27</v>
      </c>
      <c r="F11" s="11">
        <v>44712</v>
      </c>
      <c r="G11" s="7" t="str">
        <f t="shared" si="0"/>
        <v>Mayo</v>
      </c>
      <c r="H11" s="1">
        <f t="shared" si="1"/>
        <v>2022</v>
      </c>
      <c r="I11" s="11">
        <v>45170</v>
      </c>
      <c r="J11" s="12">
        <v>1515645</v>
      </c>
      <c r="K11" s="13">
        <v>3000000</v>
      </c>
      <c r="L11" s="13">
        <v>3000000</v>
      </c>
      <c r="M11" s="14" t="s">
        <v>13</v>
      </c>
      <c r="N11" s="14" t="s">
        <v>17</v>
      </c>
      <c r="O11" s="15"/>
    </row>
    <row r="12" spans="1:15" s="16" customFormat="1" x14ac:dyDescent="0.25">
      <c r="A12" s="1">
        <v>901573385</v>
      </c>
      <c r="B12" s="1" t="s">
        <v>11</v>
      </c>
      <c r="C12" s="5" t="s">
        <v>12</v>
      </c>
      <c r="D12" s="5">
        <v>448</v>
      </c>
      <c r="E12" s="10" t="s">
        <v>36</v>
      </c>
      <c r="F12" s="7">
        <v>44942</v>
      </c>
      <c r="G12" s="7" t="str">
        <f>PROPER(TEXT(F12,"mmmm"))</f>
        <v>Enero</v>
      </c>
      <c r="H12" s="1">
        <f>YEAR(F12)</f>
        <v>2023</v>
      </c>
      <c r="I12" s="7">
        <v>44966</v>
      </c>
      <c r="J12" s="5">
        <v>3568161</v>
      </c>
      <c r="K12" s="8">
        <v>14000000</v>
      </c>
      <c r="L12" s="8">
        <v>14000000</v>
      </c>
      <c r="M12" s="4" t="s">
        <v>14</v>
      </c>
      <c r="N12" s="4" t="s">
        <v>17</v>
      </c>
      <c r="O12" s="4"/>
    </row>
    <row r="13" spans="1:15" s="16" customFormat="1" x14ac:dyDescent="0.25">
      <c r="A13" s="1">
        <v>901573385</v>
      </c>
      <c r="B13" s="1" t="s">
        <v>11</v>
      </c>
      <c r="C13" s="5" t="s">
        <v>12</v>
      </c>
      <c r="D13" s="5">
        <v>449</v>
      </c>
      <c r="E13" s="10" t="s">
        <v>37</v>
      </c>
      <c r="F13" s="7">
        <v>44942</v>
      </c>
      <c r="G13" s="7" t="str">
        <f t="shared" ref="G13:G76" si="2">PROPER(TEXT(F13,"mmmm"))</f>
        <v>Enero</v>
      </c>
      <c r="H13" s="1">
        <f t="shared" ref="H13:H76" si="3">YEAR(F13)</f>
        <v>2023</v>
      </c>
      <c r="I13" s="7">
        <v>44966</v>
      </c>
      <c r="J13" s="5">
        <v>2596889</v>
      </c>
      <c r="K13" s="8">
        <v>50000000</v>
      </c>
      <c r="L13" s="8">
        <v>50000000</v>
      </c>
      <c r="M13" s="4" t="s">
        <v>14</v>
      </c>
      <c r="N13" s="4" t="s">
        <v>17</v>
      </c>
      <c r="O13" s="4"/>
    </row>
    <row r="14" spans="1:15" s="16" customFormat="1" x14ac:dyDescent="0.25">
      <c r="A14" s="1">
        <v>901573385</v>
      </c>
      <c r="B14" s="1" t="s">
        <v>11</v>
      </c>
      <c r="C14" s="5" t="s">
        <v>12</v>
      </c>
      <c r="D14" s="5">
        <v>450</v>
      </c>
      <c r="E14" s="10" t="s">
        <v>38</v>
      </c>
      <c r="F14" s="7">
        <v>44942</v>
      </c>
      <c r="G14" s="7" t="str">
        <f t="shared" si="2"/>
        <v>Enero</v>
      </c>
      <c r="H14" s="1">
        <f t="shared" si="3"/>
        <v>2023</v>
      </c>
      <c r="I14" s="7">
        <v>44966</v>
      </c>
      <c r="J14" s="5">
        <v>980231</v>
      </c>
      <c r="K14" s="8">
        <v>3000000</v>
      </c>
      <c r="L14" s="8">
        <v>3000000</v>
      </c>
      <c r="M14" s="4" t="s">
        <v>14</v>
      </c>
      <c r="N14" s="4" t="s">
        <v>17</v>
      </c>
      <c r="O14" s="4"/>
    </row>
    <row r="15" spans="1:15" s="16" customFormat="1" x14ac:dyDescent="0.25">
      <c r="A15" s="1">
        <v>901573385</v>
      </c>
      <c r="B15" s="1" t="s">
        <v>11</v>
      </c>
      <c r="C15" s="5" t="s">
        <v>12</v>
      </c>
      <c r="D15" s="5">
        <v>451</v>
      </c>
      <c r="E15" s="10" t="s">
        <v>39</v>
      </c>
      <c r="F15" s="7">
        <v>44942</v>
      </c>
      <c r="G15" s="7" t="str">
        <f t="shared" si="2"/>
        <v>Enero</v>
      </c>
      <c r="H15" s="1">
        <f t="shared" si="3"/>
        <v>2023</v>
      </c>
      <c r="I15" s="7">
        <v>44966</v>
      </c>
      <c r="J15" s="5">
        <v>1840459</v>
      </c>
      <c r="K15" s="8">
        <v>60000000</v>
      </c>
      <c r="L15" s="8">
        <v>60000000</v>
      </c>
      <c r="M15" s="4" t="s">
        <v>14</v>
      </c>
      <c r="N15" s="4" t="s">
        <v>17</v>
      </c>
      <c r="O15" s="4"/>
    </row>
    <row r="16" spans="1:15" x14ac:dyDescent="0.25">
      <c r="A16" s="1">
        <v>901573385</v>
      </c>
      <c r="B16" s="1" t="s">
        <v>11</v>
      </c>
      <c r="C16" s="5" t="s">
        <v>12</v>
      </c>
      <c r="D16" s="5">
        <v>452</v>
      </c>
      <c r="E16" s="10" t="s">
        <v>40</v>
      </c>
      <c r="F16" s="7">
        <v>44942</v>
      </c>
      <c r="G16" s="7" t="str">
        <f t="shared" si="2"/>
        <v>Enero</v>
      </c>
      <c r="H16" s="1">
        <f t="shared" si="3"/>
        <v>2023</v>
      </c>
      <c r="I16" s="7">
        <v>44966</v>
      </c>
      <c r="J16" s="5">
        <v>3220635</v>
      </c>
      <c r="K16" s="8">
        <v>6000000</v>
      </c>
      <c r="L16" s="8">
        <v>6000000</v>
      </c>
      <c r="M16" s="4" t="s">
        <v>14</v>
      </c>
      <c r="N16" s="4" t="s">
        <v>17</v>
      </c>
      <c r="O16" s="4"/>
    </row>
    <row r="17" spans="1:15" x14ac:dyDescent="0.25">
      <c r="A17" s="1">
        <v>901573385</v>
      </c>
      <c r="B17" s="1" t="s">
        <v>11</v>
      </c>
      <c r="C17" s="5" t="s">
        <v>12</v>
      </c>
      <c r="D17" s="5">
        <v>453</v>
      </c>
      <c r="E17" s="10" t="s">
        <v>41</v>
      </c>
      <c r="F17" s="7">
        <v>44942</v>
      </c>
      <c r="G17" s="7" t="str">
        <f t="shared" si="2"/>
        <v>Enero</v>
      </c>
      <c r="H17" s="1">
        <f t="shared" si="3"/>
        <v>2023</v>
      </c>
      <c r="I17" s="7">
        <v>44966</v>
      </c>
      <c r="J17" s="5">
        <v>3707966</v>
      </c>
      <c r="K17" s="8">
        <v>6000000</v>
      </c>
      <c r="L17" s="8">
        <v>6000000</v>
      </c>
      <c r="M17" s="4" t="s">
        <v>14</v>
      </c>
      <c r="N17" s="4" t="s">
        <v>17</v>
      </c>
      <c r="O17" s="4"/>
    </row>
    <row r="18" spans="1:15" x14ac:dyDescent="0.25">
      <c r="A18" s="1">
        <v>901573385</v>
      </c>
      <c r="B18" s="1" t="s">
        <v>11</v>
      </c>
      <c r="C18" s="5" t="s">
        <v>12</v>
      </c>
      <c r="D18" s="5">
        <v>454</v>
      </c>
      <c r="E18" s="10" t="s">
        <v>42</v>
      </c>
      <c r="F18" s="7">
        <v>44942</v>
      </c>
      <c r="G18" s="7" t="str">
        <f t="shared" si="2"/>
        <v>Enero</v>
      </c>
      <c r="H18" s="1">
        <f t="shared" si="3"/>
        <v>2023</v>
      </c>
      <c r="I18" s="7">
        <v>44966</v>
      </c>
      <c r="J18" s="5">
        <v>1048223</v>
      </c>
      <c r="K18" s="8">
        <v>22000000</v>
      </c>
      <c r="L18" s="8">
        <v>22000000</v>
      </c>
      <c r="M18" s="4" t="s">
        <v>14</v>
      </c>
      <c r="N18" s="4" t="s">
        <v>17</v>
      </c>
      <c r="O18" s="4"/>
    </row>
    <row r="19" spans="1:15" x14ac:dyDescent="0.25">
      <c r="A19" s="1">
        <v>901573385</v>
      </c>
      <c r="B19" s="1" t="s">
        <v>11</v>
      </c>
      <c r="C19" s="5" t="s">
        <v>12</v>
      </c>
      <c r="D19" s="5">
        <v>455</v>
      </c>
      <c r="E19" s="10" t="s">
        <v>43</v>
      </c>
      <c r="F19" s="7">
        <v>44942</v>
      </c>
      <c r="G19" s="7" t="str">
        <f t="shared" si="2"/>
        <v>Enero</v>
      </c>
      <c r="H19" s="1">
        <f t="shared" si="3"/>
        <v>2023</v>
      </c>
      <c r="I19" s="7">
        <v>44966</v>
      </c>
      <c r="J19" s="5">
        <v>1616027</v>
      </c>
      <c r="K19" s="8">
        <v>14000000</v>
      </c>
      <c r="L19" s="8">
        <v>14000000</v>
      </c>
      <c r="M19" s="4" t="s">
        <v>14</v>
      </c>
      <c r="N19" s="4" t="s">
        <v>17</v>
      </c>
      <c r="O19" s="4"/>
    </row>
    <row r="20" spans="1:15" x14ac:dyDescent="0.25">
      <c r="A20" s="1">
        <v>901573385</v>
      </c>
      <c r="B20" s="1" t="s">
        <v>11</v>
      </c>
      <c r="C20" s="5" t="s">
        <v>12</v>
      </c>
      <c r="D20" s="5">
        <v>456</v>
      </c>
      <c r="E20" s="10" t="s">
        <v>44</v>
      </c>
      <c r="F20" s="7">
        <v>44942</v>
      </c>
      <c r="G20" s="7" t="str">
        <f t="shared" si="2"/>
        <v>Enero</v>
      </c>
      <c r="H20" s="1">
        <f t="shared" si="3"/>
        <v>2023</v>
      </c>
      <c r="I20" s="7">
        <v>44966</v>
      </c>
      <c r="J20" s="5">
        <v>2343474</v>
      </c>
      <c r="K20" s="8">
        <v>60000000</v>
      </c>
      <c r="L20" s="8">
        <v>60000000</v>
      </c>
      <c r="M20" s="4" t="s">
        <v>14</v>
      </c>
      <c r="N20" s="4" t="s">
        <v>17</v>
      </c>
      <c r="O20" s="4"/>
    </row>
    <row r="21" spans="1:15" x14ac:dyDescent="0.25">
      <c r="A21" s="1">
        <v>901573385</v>
      </c>
      <c r="B21" s="1" t="s">
        <v>11</v>
      </c>
      <c r="C21" s="5" t="s">
        <v>12</v>
      </c>
      <c r="D21" s="5">
        <v>457</v>
      </c>
      <c r="E21" s="10" t="s">
        <v>45</v>
      </c>
      <c r="F21" s="7">
        <v>44942</v>
      </c>
      <c r="G21" s="7" t="str">
        <f t="shared" si="2"/>
        <v>Enero</v>
      </c>
      <c r="H21" s="1">
        <f t="shared" si="3"/>
        <v>2023</v>
      </c>
      <c r="I21" s="7">
        <v>44966</v>
      </c>
      <c r="J21" s="5">
        <v>3391743</v>
      </c>
      <c r="K21" s="8">
        <v>60000000</v>
      </c>
      <c r="L21" s="8">
        <v>60000000</v>
      </c>
      <c r="M21" s="4" t="s">
        <v>14</v>
      </c>
      <c r="N21" s="4" t="s">
        <v>17</v>
      </c>
      <c r="O21" s="4"/>
    </row>
    <row r="22" spans="1:15" x14ac:dyDescent="0.25">
      <c r="A22" s="1">
        <v>901573385</v>
      </c>
      <c r="B22" s="1" t="s">
        <v>11</v>
      </c>
      <c r="C22" s="5" t="s">
        <v>12</v>
      </c>
      <c r="D22" s="5">
        <v>458</v>
      </c>
      <c r="E22" s="10" t="s">
        <v>46</v>
      </c>
      <c r="F22" s="7">
        <v>44942</v>
      </c>
      <c r="G22" s="7" t="str">
        <f t="shared" si="2"/>
        <v>Enero</v>
      </c>
      <c r="H22" s="1">
        <f t="shared" si="3"/>
        <v>2023</v>
      </c>
      <c r="I22" s="7">
        <v>44966</v>
      </c>
      <c r="J22" s="5">
        <v>1804900</v>
      </c>
      <c r="K22" s="8">
        <v>30000000</v>
      </c>
      <c r="L22" s="8">
        <v>30000000</v>
      </c>
      <c r="M22" s="4" t="s">
        <v>14</v>
      </c>
      <c r="N22" s="4" t="s">
        <v>17</v>
      </c>
      <c r="O22" s="4"/>
    </row>
    <row r="23" spans="1:15" x14ac:dyDescent="0.25">
      <c r="A23" s="1">
        <v>901573385</v>
      </c>
      <c r="B23" s="1" t="s">
        <v>11</v>
      </c>
      <c r="C23" s="5" t="s">
        <v>12</v>
      </c>
      <c r="D23" s="5">
        <v>459</v>
      </c>
      <c r="E23" s="10" t="s">
        <v>47</v>
      </c>
      <c r="F23" s="7">
        <v>44942</v>
      </c>
      <c r="G23" s="7" t="str">
        <f t="shared" si="2"/>
        <v>Enero</v>
      </c>
      <c r="H23" s="1">
        <f t="shared" si="3"/>
        <v>2023</v>
      </c>
      <c r="I23" s="7">
        <v>44966</v>
      </c>
      <c r="J23" s="5">
        <v>3458532</v>
      </c>
      <c r="K23" s="8">
        <v>3000000</v>
      </c>
      <c r="L23" s="8">
        <v>3000000</v>
      </c>
      <c r="M23" s="4" t="s">
        <v>14</v>
      </c>
      <c r="N23" s="4" t="s">
        <v>17</v>
      </c>
      <c r="O23" s="4"/>
    </row>
    <row r="24" spans="1:15" x14ac:dyDescent="0.25">
      <c r="A24" s="1">
        <v>901573385</v>
      </c>
      <c r="B24" s="1" t="s">
        <v>11</v>
      </c>
      <c r="C24" s="5" t="s">
        <v>12</v>
      </c>
      <c r="D24" s="5">
        <v>460</v>
      </c>
      <c r="E24" s="10" t="s">
        <v>48</v>
      </c>
      <c r="F24" s="7">
        <v>44942</v>
      </c>
      <c r="G24" s="7" t="str">
        <f t="shared" si="2"/>
        <v>Enero</v>
      </c>
      <c r="H24" s="1">
        <f t="shared" si="3"/>
        <v>2023</v>
      </c>
      <c r="I24" s="7">
        <v>44966</v>
      </c>
      <c r="J24" s="5">
        <v>2468632</v>
      </c>
      <c r="K24" s="8">
        <v>60000000</v>
      </c>
      <c r="L24" s="8">
        <v>60000000</v>
      </c>
      <c r="M24" s="4" t="s">
        <v>14</v>
      </c>
      <c r="N24" s="4" t="s">
        <v>17</v>
      </c>
      <c r="O24" s="4"/>
    </row>
    <row r="25" spans="1:15" x14ac:dyDescent="0.25">
      <c r="A25" s="1">
        <v>901573385</v>
      </c>
      <c r="B25" s="1" t="s">
        <v>11</v>
      </c>
      <c r="C25" s="5" t="s">
        <v>12</v>
      </c>
      <c r="D25" s="5">
        <v>461</v>
      </c>
      <c r="E25" s="10" t="s">
        <v>49</v>
      </c>
      <c r="F25" s="7">
        <v>44942</v>
      </c>
      <c r="G25" s="7" t="str">
        <f t="shared" si="2"/>
        <v>Enero</v>
      </c>
      <c r="H25" s="1">
        <f t="shared" si="3"/>
        <v>2023</v>
      </c>
      <c r="I25" s="7">
        <v>44966</v>
      </c>
      <c r="J25" s="5">
        <v>2219239</v>
      </c>
      <c r="K25" s="8">
        <v>14000000</v>
      </c>
      <c r="L25" s="8">
        <v>14000000</v>
      </c>
      <c r="M25" s="4" t="s">
        <v>14</v>
      </c>
      <c r="N25" s="4" t="s">
        <v>17</v>
      </c>
      <c r="O25" s="4"/>
    </row>
    <row r="26" spans="1:15" x14ac:dyDescent="0.25">
      <c r="A26" s="1">
        <v>901573385</v>
      </c>
      <c r="B26" s="1" t="s">
        <v>11</v>
      </c>
      <c r="C26" s="5" t="s">
        <v>12</v>
      </c>
      <c r="D26" s="5">
        <v>462</v>
      </c>
      <c r="E26" s="10" t="s">
        <v>50</v>
      </c>
      <c r="F26" s="7">
        <v>44942</v>
      </c>
      <c r="G26" s="7" t="str">
        <f t="shared" si="2"/>
        <v>Enero</v>
      </c>
      <c r="H26" s="1">
        <f t="shared" si="3"/>
        <v>2023</v>
      </c>
      <c r="I26" s="7">
        <v>44966</v>
      </c>
      <c r="J26" s="5">
        <v>1629221</v>
      </c>
      <c r="K26" s="8">
        <v>22000000</v>
      </c>
      <c r="L26" s="8">
        <v>22000000</v>
      </c>
      <c r="M26" s="4" t="s">
        <v>14</v>
      </c>
      <c r="N26" s="4" t="s">
        <v>17</v>
      </c>
      <c r="O26" s="4"/>
    </row>
    <row r="27" spans="1:15" x14ac:dyDescent="0.25">
      <c r="A27" s="1">
        <v>901573385</v>
      </c>
      <c r="B27" s="1" t="s">
        <v>11</v>
      </c>
      <c r="C27" s="5" t="s">
        <v>12</v>
      </c>
      <c r="D27" s="5">
        <v>463</v>
      </c>
      <c r="E27" s="10" t="s">
        <v>51</v>
      </c>
      <c r="F27" s="7">
        <v>44942</v>
      </c>
      <c r="G27" s="7" t="str">
        <f t="shared" si="2"/>
        <v>Enero</v>
      </c>
      <c r="H27" s="1">
        <f t="shared" si="3"/>
        <v>2023</v>
      </c>
      <c r="I27" s="7">
        <v>44966</v>
      </c>
      <c r="J27" s="5">
        <v>275797</v>
      </c>
      <c r="K27" s="8">
        <v>6000000</v>
      </c>
      <c r="L27" s="8">
        <v>6000000</v>
      </c>
      <c r="M27" s="4" t="s">
        <v>14</v>
      </c>
      <c r="N27" s="4" t="s">
        <v>17</v>
      </c>
      <c r="O27" s="4"/>
    </row>
    <row r="28" spans="1:15" x14ac:dyDescent="0.25">
      <c r="A28" s="1">
        <v>901573385</v>
      </c>
      <c r="B28" s="1" t="s">
        <v>11</v>
      </c>
      <c r="C28" s="5" t="s">
        <v>12</v>
      </c>
      <c r="D28" s="5">
        <v>464</v>
      </c>
      <c r="E28" s="10" t="s">
        <v>52</v>
      </c>
      <c r="F28" s="7">
        <v>44942</v>
      </c>
      <c r="G28" s="7" t="str">
        <f t="shared" si="2"/>
        <v>Enero</v>
      </c>
      <c r="H28" s="1">
        <f t="shared" si="3"/>
        <v>2023</v>
      </c>
      <c r="I28" s="7">
        <v>44966</v>
      </c>
      <c r="J28" s="5">
        <v>2038512</v>
      </c>
      <c r="K28" s="8">
        <v>40000000</v>
      </c>
      <c r="L28" s="8">
        <v>40000000</v>
      </c>
      <c r="M28" s="4" t="s">
        <v>14</v>
      </c>
      <c r="N28" s="4" t="s">
        <v>17</v>
      </c>
      <c r="O28" s="4"/>
    </row>
    <row r="29" spans="1:15" x14ac:dyDescent="0.25">
      <c r="A29" s="1">
        <v>901573385</v>
      </c>
      <c r="B29" s="1" t="s">
        <v>11</v>
      </c>
      <c r="C29" s="5" t="s">
        <v>12</v>
      </c>
      <c r="D29" s="5">
        <v>465</v>
      </c>
      <c r="E29" s="10" t="s">
        <v>53</v>
      </c>
      <c r="F29" s="7">
        <v>44942</v>
      </c>
      <c r="G29" s="7" t="str">
        <f t="shared" si="2"/>
        <v>Enero</v>
      </c>
      <c r="H29" s="1">
        <f t="shared" si="3"/>
        <v>2023</v>
      </c>
      <c r="I29" s="7">
        <v>44966</v>
      </c>
      <c r="J29" s="5">
        <v>1373956</v>
      </c>
      <c r="K29" s="8">
        <v>3000000</v>
      </c>
      <c r="L29" s="8">
        <v>3000000</v>
      </c>
      <c r="M29" s="4" t="s">
        <v>14</v>
      </c>
      <c r="N29" s="4" t="s">
        <v>17</v>
      </c>
      <c r="O29" s="4"/>
    </row>
    <row r="30" spans="1:15" x14ac:dyDescent="0.25">
      <c r="A30" s="1">
        <v>901573385</v>
      </c>
      <c r="B30" s="1" t="s">
        <v>11</v>
      </c>
      <c r="C30" s="5" t="s">
        <v>12</v>
      </c>
      <c r="D30" s="5">
        <v>540</v>
      </c>
      <c r="E30" s="10" t="s">
        <v>54</v>
      </c>
      <c r="F30" s="7">
        <v>44977</v>
      </c>
      <c r="G30" s="7" t="str">
        <f t="shared" si="2"/>
        <v>Febrero</v>
      </c>
      <c r="H30" s="1">
        <f t="shared" si="3"/>
        <v>2023</v>
      </c>
      <c r="I30" s="7">
        <v>45170</v>
      </c>
      <c r="J30" s="5">
        <v>5058822</v>
      </c>
      <c r="K30" s="8">
        <v>2000000</v>
      </c>
      <c r="L30" s="8">
        <v>2000000</v>
      </c>
      <c r="M30" s="4" t="s">
        <v>19</v>
      </c>
      <c r="N30" s="4" t="s">
        <v>17</v>
      </c>
      <c r="O30" s="4"/>
    </row>
    <row r="31" spans="1:15" x14ac:dyDescent="0.25">
      <c r="A31" s="1">
        <v>901573385</v>
      </c>
      <c r="B31" s="1" t="s">
        <v>11</v>
      </c>
      <c r="C31" s="5" t="s">
        <v>12</v>
      </c>
      <c r="D31" s="5">
        <v>541</v>
      </c>
      <c r="E31" s="10" t="s">
        <v>55</v>
      </c>
      <c r="F31" s="7">
        <v>44977</v>
      </c>
      <c r="G31" s="7" t="str">
        <f t="shared" si="2"/>
        <v>Febrero</v>
      </c>
      <c r="H31" s="1">
        <f t="shared" si="3"/>
        <v>2023</v>
      </c>
      <c r="I31" s="7">
        <v>45170</v>
      </c>
      <c r="J31" s="5">
        <v>5058823</v>
      </c>
      <c r="K31" s="8">
        <v>400000</v>
      </c>
      <c r="L31" s="8">
        <v>400000</v>
      </c>
      <c r="M31" s="4" t="s">
        <v>19</v>
      </c>
      <c r="N31" s="4" t="s">
        <v>17</v>
      </c>
      <c r="O31" s="4"/>
    </row>
    <row r="32" spans="1:15" x14ac:dyDescent="0.25">
      <c r="A32" s="1">
        <v>901573385</v>
      </c>
      <c r="B32" s="1" t="s">
        <v>11</v>
      </c>
      <c r="C32" s="5" t="s">
        <v>12</v>
      </c>
      <c r="D32" s="5">
        <v>542</v>
      </c>
      <c r="E32" s="10" t="s">
        <v>56</v>
      </c>
      <c r="F32" s="7">
        <v>44977</v>
      </c>
      <c r="G32" s="7" t="str">
        <f t="shared" si="2"/>
        <v>Febrero</v>
      </c>
      <c r="H32" s="1">
        <f t="shared" si="3"/>
        <v>2023</v>
      </c>
      <c r="I32" s="7">
        <v>45170</v>
      </c>
      <c r="J32" s="5">
        <v>5058824</v>
      </c>
      <c r="K32" s="8">
        <v>800000</v>
      </c>
      <c r="L32" s="8">
        <v>800000</v>
      </c>
      <c r="M32" s="4" t="s">
        <v>19</v>
      </c>
      <c r="N32" s="4" t="s">
        <v>17</v>
      </c>
      <c r="O32" s="4"/>
    </row>
    <row r="33" spans="1:15" x14ac:dyDescent="0.25">
      <c r="A33" s="1">
        <v>901573385</v>
      </c>
      <c r="B33" s="1" t="s">
        <v>11</v>
      </c>
      <c r="C33" s="5" t="s">
        <v>12</v>
      </c>
      <c r="D33" s="5">
        <v>543</v>
      </c>
      <c r="E33" s="10" t="s">
        <v>57</v>
      </c>
      <c r="F33" s="7">
        <v>44977</v>
      </c>
      <c r="G33" s="7" t="str">
        <f t="shared" si="2"/>
        <v>Febrero</v>
      </c>
      <c r="H33" s="1">
        <f t="shared" si="3"/>
        <v>2023</v>
      </c>
      <c r="I33" s="7">
        <v>45170</v>
      </c>
      <c r="J33" s="5">
        <v>5058825</v>
      </c>
      <c r="K33" s="8">
        <v>3600000</v>
      </c>
      <c r="L33" s="8">
        <v>3600000</v>
      </c>
      <c r="M33" s="4" t="s">
        <v>19</v>
      </c>
      <c r="N33" s="4" t="s">
        <v>17</v>
      </c>
      <c r="O33" s="4"/>
    </row>
    <row r="34" spans="1:15" x14ac:dyDescent="0.25">
      <c r="A34" s="1">
        <v>901573385</v>
      </c>
      <c r="B34" s="1" t="s">
        <v>11</v>
      </c>
      <c r="C34" s="5" t="s">
        <v>12</v>
      </c>
      <c r="D34" s="5">
        <v>544</v>
      </c>
      <c r="E34" s="10" t="s">
        <v>58</v>
      </c>
      <c r="F34" s="7">
        <v>44977</v>
      </c>
      <c r="G34" s="7" t="str">
        <f t="shared" si="2"/>
        <v>Febrero</v>
      </c>
      <c r="H34" s="1">
        <f t="shared" si="3"/>
        <v>2023</v>
      </c>
      <c r="I34" s="7">
        <v>45170</v>
      </c>
      <c r="J34" s="5">
        <v>5058826</v>
      </c>
      <c r="K34" s="8">
        <v>34200000</v>
      </c>
      <c r="L34" s="8">
        <v>34200000</v>
      </c>
      <c r="M34" s="4" t="s">
        <v>19</v>
      </c>
      <c r="N34" s="4" t="s">
        <v>17</v>
      </c>
      <c r="O34" s="4"/>
    </row>
    <row r="35" spans="1:15" x14ac:dyDescent="0.25">
      <c r="A35" s="1">
        <v>901573385</v>
      </c>
      <c r="B35" s="1" t="s">
        <v>11</v>
      </c>
      <c r="C35" s="5" t="s">
        <v>12</v>
      </c>
      <c r="D35" s="5">
        <v>545</v>
      </c>
      <c r="E35" s="10" t="s">
        <v>59</v>
      </c>
      <c r="F35" s="7">
        <v>44977</v>
      </c>
      <c r="G35" s="7" t="str">
        <f t="shared" si="2"/>
        <v>Febrero</v>
      </c>
      <c r="H35" s="1">
        <f t="shared" si="3"/>
        <v>2023</v>
      </c>
      <c r="I35" s="7">
        <v>45170</v>
      </c>
      <c r="J35" s="5">
        <v>5058827</v>
      </c>
      <c r="K35" s="8">
        <v>13200000</v>
      </c>
      <c r="L35" s="8">
        <v>13200000</v>
      </c>
      <c r="M35" s="4" t="s">
        <v>19</v>
      </c>
      <c r="N35" s="4" t="s">
        <v>17</v>
      </c>
      <c r="O35" s="4"/>
    </row>
    <row r="36" spans="1:15" x14ac:dyDescent="0.25">
      <c r="A36" s="1">
        <v>901573385</v>
      </c>
      <c r="B36" s="1" t="s">
        <v>11</v>
      </c>
      <c r="C36" s="5" t="s">
        <v>12</v>
      </c>
      <c r="D36" s="5">
        <v>546</v>
      </c>
      <c r="E36" s="10" t="s">
        <v>60</v>
      </c>
      <c r="F36" s="7">
        <v>44977</v>
      </c>
      <c r="G36" s="7" t="str">
        <f t="shared" si="2"/>
        <v>Febrero</v>
      </c>
      <c r="H36" s="1">
        <f t="shared" si="3"/>
        <v>2023</v>
      </c>
      <c r="I36" s="7">
        <v>45170</v>
      </c>
      <c r="J36" s="5">
        <v>5058828</v>
      </c>
      <c r="K36" s="8">
        <v>2800000</v>
      </c>
      <c r="L36" s="8">
        <v>2800000</v>
      </c>
      <c r="M36" s="4" t="s">
        <v>19</v>
      </c>
      <c r="N36" s="4" t="s">
        <v>17</v>
      </c>
      <c r="O36" s="4"/>
    </row>
    <row r="37" spans="1:15" x14ac:dyDescent="0.25">
      <c r="A37" s="1">
        <v>901573385</v>
      </c>
      <c r="B37" s="1" t="s">
        <v>11</v>
      </c>
      <c r="C37" s="5" t="s">
        <v>12</v>
      </c>
      <c r="D37" s="5">
        <v>547</v>
      </c>
      <c r="E37" s="10" t="s">
        <v>61</v>
      </c>
      <c r="F37" s="7">
        <v>44977</v>
      </c>
      <c r="G37" s="7" t="str">
        <f t="shared" si="2"/>
        <v>Febrero</v>
      </c>
      <c r="H37" s="1">
        <f t="shared" si="3"/>
        <v>2023</v>
      </c>
      <c r="I37" s="7">
        <v>45170</v>
      </c>
      <c r="J37" s="5">
        <v>5058829</v>
      </c>
      <c r="K37" s="8">
        <v>800000</v>
      </c>
      <c r="L37" s="8">
        <v>800000</v>
      </c>
      <c r="M37" s="4" t="s">
        <v>19</v>
      </c>
      <c r="N37" s="4" t="s">
        <v>17</v>
      </c>
      <c r="O37" s="4"/>
    </row>
    <row r="38" spans="1:15" x14ac:dyDescent="0.25">
      <c r="A38" s="1">
        <v>901573385</v>
      </c>
      <c r="B38" s="1" t="s">
        <v>11</v>
      </c>
      <c r="C38" s="5" t="s">
        <v>12</v>
      </c>
      <c r="D38" s="5">
        <v>548</v>
      </c>
      <c r="E38" s="10" t="s">
        <v>62</v>
      </c>
      <c r="F38" s="7">
        <v>44977</v>
      </c>
      <c r="G38" s="7" t="str">
        <f t="shared" si="2"/>
        <v>Febrero</v>
      </c>
      <c r="H38" s="1">
        <f t="shared" si="3"/>
        <v>2023</v>
      </c>
      <c r="I38" s="7">
        <v>45170</v>
      </c>
      <c r="J38" s="5">
        <v>5058830</v>
      </c>
      <c r="K38" s="8">
        <v>3200000</v>
      </c>
      <c r="L38" s="8">
        <v>3200000</v>
      </c>
      <c r="M38" s="4" t="s">
        <v>19</v>
      </c>
      <c r="N38" s="4" t="s">
        <v>17</v>
      </c>
      <c r="O38" s="4"/>
    </row>
    <row r="39" spans="1:15" x14ac:dyDescent="0.25">
      <c r="A39" s="1">
        <v>901573385</v>
      </c>
      <c r="B39" s="1" t="s">
        <v>11</v>
      </c>
      <c r="C39" s="5" t="s">
        <v>12</v>
      </c>
      <c r="D39" s="5">
        <v>549</v>
      </c>
      <c r="E39" s="10" t="s">
        <v>63</v>
      </c>
      <c r="F39" s="7">
        <v>44977</v>
      </c>
      <c r="G39" s="7" t="str">
        <f t="shared" si="2"/>
        <v>Febrero</v>
      </c>
      <c r="H39" s="1">
        <f t="shared" si="3"/>
        <v>2023</v>
      </c>
      <c r="I39" s="7">
        <v>45170</v>
      </c>
      <c r="J39" s="5">
        <v>5058831</v>
      </c>
      <c r="K39" s="8">
        <v>1000000</v>
      </c>
      <c r="L39" s="8">
        <v>1000000</v>
      </c>
      <c r="M39" s="4" t="s">
        <v>19</v>
      </c>
      <c r="N39" s="4" t="s">
        <v>17</v>
      </c>
      <c r="O39" s="4"/>
    </row>
    <row r="40" spans="1:15" x14ac:dyDescent="0.25">
      <c r="A40" s="1">
        <v>901573385</v>
      </c>
      <c r="B40" s="1" t="s">
        <v>11</v>
      </c>
      <c r="C40" s="5" t="s">
        <v>12</v>
      </c>
      <c r="D40" s="5">
        <v>550</v>
      </c>
      <c r="E40" s="10" t="s">
        <v>64</v>
      </c>
      <c r="F40" s="7">
        <v>44977</v>
      </c>
      <c r="G40" s="7" t="str">
        <f t="shared" si="2"/>
        <v>Febrero</v>
      </c>
      <c r="H40" s="1">
        <f t="shared" si="3"/>
        <v>2023</v>
      </c>
      <c r="I40" s="7">
        <v>45170</v>
      </c>
      <c r="J40" s="5">
        <v>5058832</v>
      </c>
      <c r="K40" s="8">
        <v>4400000</v>
      </c>
      <c r="L40" s="8">
        <v>4400000</v>
      </c>
      <c r="M40" s="4" t="s">
        <v>19</v>
      </c>
      <c r="N40" s="4" t="s">
        <v>17</v>
      </c>
      <c r="O40" s="4"/>
    </row>
    <row r="41" spans="1:15" x14ac:dyDescent="0.25">
      <c r="A41" s="1">
        <v>901573385</v>
      </c>
      <c r="B41" s="1" t="s">
        <v>11</v>
      </c>
      <c r="C41" s="5" t="s">
        <v>12</v>
      </c>
      <c r="D41" s="5">
        <v>551</v>
      </c>
      <c r="E41" s="10" t="s">
        <v>65</v>
      </c>
      <c r="F41" s="7">
        <v>44977</v>
      </c>
      <c r="G41" s="7" t="str">
        <f t="shared" si="2"/>
        <v>Febrero</v>
      </c>
      <c r="H41" s="1">
        <f t="shared" si="3"/>
        <v>2023</v>
      </c>
      <c r="I41" s="7">
        <v>45170</v>
      </c>
      <c r="J41" s="5">
        <v>5058833</v>
      </c>
      <c r="K41" s="8">
        <v>6000000</v>
      </c>
      <c r="L41" s="8">
        <v>6000000</v>
      </c>
      <c r="M41" s="4" t="s">
        <v>19</v>
      </c>
      <c r="N41" s="4" t="s">
        <v>17</v>
      </c>
      <c r="O41" s="4"/>
    </row>
    <row r="42" spans="1:15" x14ac:dyDescent="0.25">
      <c r="A42" s="1">
        <v>901573385</v>
      </c>
      <c r="B42" s="1" t="s">
        <v>11</v>
      </c>
      <c r="C42" s="5" t="s">
        <v>12</v>
      </c>
      <c r="D42" s="5">
        <v>552</v>
      </c>
      <c r="E42" s="10" t="s">
        <v>66</v>
      </c>
      <c r="F42" s="7">
        <v>44977</v>
      </c>
      <c r="G42" s="7" t="str">
        <f t="shared" si="2"/>
        <v>Febrero</v>
      </c>
      <c r="H42" s="1">
        <f t="shared" si="3"/>
        <v>2023</v>
      </c>
      <c r="I42" s="7">
        <v>45170</v>
      </c>
      <c r="J42" s="5">
        <v>5058834</v>
      </c>
      <c r="K42" s="8">
        <v>3600000</v>
      </c>
      <c r="L42" s="8">
        <v>3600000</v>
      </c>
      <c r="M42" s="4" t="s">
        <v>19</v>
      </c>
      <c r="N42" s="4" t="s">
        <v>17</v>
      </c>
      <c r="O42" s="4"/>
    </row>
    <row r="43" spans="1:15" x14ac:dyDescent="0.25">
      <c r="A43" s="1">
        <v>901573385</v>
      </c>
      <c r="B43" s="1" t="s">
        <v>11</v>
      </c>
      <c r="C43" s="5" t="s">
        <v>12</v>
      </c>
      <c r="D43" s="5">
        <v>553</v>
      </c>
      <c r="E43" s="10" t="s">
        <v>67</v>
      </c>
      <c r="F43" s="7">
        <v>44977</v>
      </c>
      <c r="G43" s="7" t="str">
        <f t="shared" si="2"/>
        <v>Febrero</v>
      </c>
      <c r="H43" s="1">
        <f t="shared" si="3"/>
        <v>2023</v>
      </c>
      <c r="I43" s="7">
        <v>45170</v>
      </c>
      <c r="J43" s="5">
        <v>5058835</v>
      </c>
      <c r="K43" s="8">
        <v>1200000</v>
      </c>
      <c r="L43" s="8">
        <v>1200000</v>
      </c>
      <c r="M43" s="4" t="s">
        <v>19</v>
      </c>
      <c r="N43" s="4" t="s">
        <v>17</v>
      </c>
      <c r="O43" s="4"/>
    </row>
    <row r="44" spans="1:15" x14ac:dyDescent="0.25">
      <c r="A44" s="1">
        <v>901573385</v>
      </c>
      <c r="B44" s="1" t="s">
        <v>11</v>
      </c>
      <c r="C44" s="5" t="s">
        <v>12</v>
      </c>
      <c r="D44" s="5">
        <v>554</v>
      </c>
      <c r="E44" s="10" t="s">
        <v>68</v>
      </c>
      <c r="F44" s="7">
        <v>44977</v>
      </c>
      <c r="G44" s="7" t="str">
        <f t="shared" si="2"/>
        <v>Febrero</v>
      </c>
      <c r="H44" s="1">
        <f t="shared" si="3"/>
        <v>2023</v>
      </c>
      <c r="I44" s="7">
        <v>45170</v>
      </c>
      <c r="J44" s="5">
        <v>5058836</v>
      </c>
      <c r="K44" s="8">
        <v>12400000</v>
      </c>
      <c r="L44" s="8">
        <v>12400000</v>
      </c>
      <c r="M44" s="4" t="s">
        <v>19</v>
      </c>
      <c r="N44" s="4" t="s">
        <v>17</v>
      </c>
      <c r="O44" s="4"/>
    </row>
    <row r="45" spans="1:15" x14ac:dyDescent="0.25">
      <c r="A45" s="1">
        <v>901573385</v>
      </c>
      <c r="B45" s="1" t="s">
        <v>11</v>
      </c>
      <c r="C45" s="5" t="s">
        <v>12</v>
      </c>
      <c r="D45" s="5">
        <v>555</v>
      </c>
      <c r="E45" s="10" t="s">
        <v>69</v>
      </c>
      <c r="F45" s="7">
        <v>44977</v>
      </c>
      <c r="G45" s="7" t="str">
        <f t="shared" si="2"/>
        <v>Febrero</v>
      </c>
      <c r="H45" s="1">
        <f t="shared" si="3"/>
        <v>2023</v>
      </c>
      <c r="I45" s="7">
        <v>45170</v>
      </c>
      <c r="J45" s="5">
        <v>5058837</v>
      </c>
      <c r="K45" s="8">
        <v>5200000</v>
      </c>
      <c r="L45" s="8">
        <v>5200000</v>
      </c>
      <c r="M45" s="4" t="s">
        <v>19</v>
      </c>
      <c r="N45" s="4" t="s">
        <v>17</v>
      </c>
      <c r="O45" s="4"/>
    </row>
    <row r="46" spans="1:15" x14ac:dyDescent="0.25">
      <c r="A46" s="1">
        <v>901573385</v>
      </c>
      <c r="B46" s="1" t="s">
        <v>11</v>
      </c>
      <c r="C46" s="5" t="s">
        <v>12</v>
      </c>
      <c r="D46" s="5">
        <v>556</v>
      </c>
      <c r="E46" s="10" t="s">
        <v>70</v>
      </c>
      <c r="F46" s="7">
        <v>44977</v>
      </c>
      <c r="G46" s="7" t="str">
        <f t="shared" si="2"/>
        <v>Febrero</v>
      </c>
      <c r="H46" s="1">
        <f t="shared" si="3"/>
        <v>2023</v>
      </c>
      <c r="I46" s="7">
        <v>45170</v>
      </c>
      <c r="J46" s="5">
        <v>5058838</v>
      </c>
      <c r="K46" s="8">
        <v>16600000</v>
      </c>
      <c r="L46" s="8">
        <v>16600000</v>
      </c>
      <c r="M46" s="4" t="s">
        <v>19</v>
      </c>
      <c r="N46" s="4" t="s">
        <v>17</v>
      </c>
      <c r="O46" s="4"/>
    </row>
    <row r="47" spans="1:15" x14ac:dyDescent="0.25">
      <c r="A47" s="1">
        <v>901573385</v>
      </c>
      <c r="B47" s="1" t="s">
        <v>11</v>
      </c>
      <c r="C47" s="5" t="s">
        <v>12</v>
      </c>
      <c r="D47" s="5">
        <v>557</v>
      </c>
      <c r="E47" s="10" t="s">
        <v>71</v>
      </c>
      <c r="F47" s="7">
        <v>44977</v>
      </c>
      <c r="G47" s="7" t="str">
        <f t="shared" si="2"/>
        <v>Febrero</v>
      </c>
      <c r="H47" s="1">
        <f t="shared" si="3"/>
        <v>2023</v>
      </c>
      <c r="I47" s="7">
        <v>45170</v>
      </c>
      <c r="J47" s="5">
        <v>5058839</v>
      </c>
      <c r="K47" s="8">
        <v>2000000</v>
      </c>
      <c r="L47" s="8">
        <v>2000000</v>
      </c>
      <c r="M47" s="4" t="s">
        <v>19</v>
      </c>
      <c r="N47" s="4" t="s">
        <v>17</v>
      </c>
      <c r="O47" s="4"/>
    </row>
    <row r="48" spans="1:15" x14ac:dyDescent="0.25">
      <c r="A48" s="1">
        <v>901573385</v>
      </c>
      <c r="B48" s="1" t="s">
        <v>11</v>
      </c>
      <c r="C48" s="5" t="s">
        <v>12</v>
      </c>
      <c r="D48" s="5">
        <v>558</v>
      </c>
      <c r="E48" s="10" t="s">
        <v>72</v>
      </c>
      <c r="F48" s="7">
        <v>44977</v>
      </c>
      <c r="G48" s="7" t="str">
        <f t="shared" si="2"/>
        <v>Febrero</v>
      </c>
      <c r="H48" s="1">
        <f t="shared" si="3"/>
        <v>2023</v>
      </c>
      <c r="I48" s="7">
        <v>45170</v>
      </c>
      <c r="J48" s="5">
        <v>5058840</v>
      </c>
      <c r="K48" s="8">
        <v>400000</v>
      </c>
      <c r="L48" s="8">
        <v>400000</v>
      </c>
      <c r="M48" s="4" t="s">
        <v>19</v>
      </c>
      <c r="N48" s="4" t="s">
        <v>17</v>
      </c>
      <c r="O48" s="4"/>
    </row>
    <row r="49" spans="1:15" x14ac:dyDescent="0.25">
      <c r="A49" s="1">
        <v>901573385</v>
      </c>
      <c r="B49" s="1" t="s">
        <v>11</v>
      </c>
      <c r="C49" s="5" t="s">
        <v>12</v>
      </c>
      <c r="D49" s="5">
        <v>559</v>
      </c>
      <c r="E49" s="10" t="s">
        <v>73</v>
      </c>
      <c r="F49" s="7">
        <v>44977</v>
      </c>
      <c r="G49" s="7" t="str">
        <f t="shared" si="2"/>
        <v>Febrero</v>
      </c>
      <c r="H49" s="1">
        <f t="shared" si="3"/>
        <v>2023</v>
      </c>
      <c r="I49" s="7">
        <v>45170</v>
      </c>
      <c r="J49" s="5">
        <v>5059008</v>
      </c>
      <c r="K49" s="8">
        <v>800000</v>
      </c>
      <c r="L49" s="8">
        <v>800000</v>
      </c>
      <c r="M49" s="4" t="s">
        <v>19</v>
      </c>
      <c r="N49" s="4" t="s">
        <v>17</v>
      </c>
      <c r="O49" s="4"/>
    </row>
    <row r="50" spans="1:15" x14ac:dyDescent="0.25">
      <c r="A50" s="1">
        <v>901573385</v>
      </c>
      <c r="B50" s="1" t="s">
        <v>11</v>
      </c>
      <c r="C50" s="5" t="s">
        <v>12</v>
      </c>
      <c r="D50" s="5">
        <v>560</v>
      </c>
      <c r="E50" s="10" t="s">
        <v>74</v>
      </c>
      <c r="F50" s="7">
        <v>44977</v>
      </c>
      <c r="G50" s="7" t="str">
        <f t="shared" si="2"/>
        <v>Febrero</v>
      </c>
      <c r="H50" s="1">
        <f t="shared" si="3"/>
        <v>2023</v>
      </c>
      <c r="I50" s="7">
        <v>45170</v>
      </c>
      <c r="J50" s="5">
        <v>5059009</v>
      </c>
      <c r="K50" s="8">
        <v>2800000</v>
      </c>
      <c r="L50" s="8">
        <v>2800000</v>
      </c>
      <c r="M50" s="4" t="s">
        <v>19</v>
      </c>
      <c r="N50" s="4" t="s">
        <v>17</v>
      </c>
      <c r="O50" s="4"/>
    </row>
    <row r="51" spans="1:15" x14ac:dyDescent="0.25">
      <c r="A51" s="1">
        <v>901573385</v>
      </c>
      <c r="B51" s="1" t="s">
        <v>11</v>
      </c>
      <c r="C51" s="5" t="s">
        <v>12</v>
      </c>
      <c r="D51" s="5">
        <v>561</v>
      </c>
      <c r="E51" s="10" t="s">
        <v>75</v>
      </c>
      <c r="F51" s="7">
        <v>44977</v>
      </c>
      <c r="G51" s="7" t="str">
        <f t="shared" si="2"/>
        <v>Febrero</v>
      </c>
      <c r="H51" s="1">
        <f t="shared" si="3"/>
        <v>2023</v>
      </c>
      <c r="I51" s="7">
        <v>45170</v>
      </c>
      <c r="J51" s="5">
        <v>5059010</v>
      </c>
      <c r="K51" s="8">
        <v>9400000</v>
      </c>
      <c r="L51" s="8">
        <v>9400000</v>
      </c>
      <c r="M51" s="4" t="s">
        <v>19</v>
      </c>
      <c r="N51" s="4" t="s">
        <v>17</v>
      </c>
      <c r="O51" s="4"/>
    </row>
    <row r="52" spans="1:15" x14ac:dyDescent="0.25">
      <c r="A52" s="1">
        <v>901573385</v>
      </c>
      <c r="B52" s="1" t="s">
        <v>11</v>
      </c>
      <c r="C52" s="5" t="s">
        <v>12</v>
      </c>
      <c r="D52" s="5">
        <v>562</v>
      </c>
      <c r="E52" s="10" t="s">
        <v>76</v>
      </c>
      <c r="F52" s="7">
        <v>44977</v>
      </c>
      <c r="G52" s="7" t="str">
        <f t="shared" si="2"/>
        <v>Febrero</v>
      </c>
      <c r="H52" s="1">
        <f t="shared" si="3"/>
        <v>2023</v>
      </c>
      <c r="I52" s="7">
        <v>45170</v>
      </c>
      <c r="J52" s="5">
        <v>5059011</v>
      </c>
      <c r="K52" s="8">
        <v>1600000</v>
      </c>
      <c r="L52" s="8">
        <v>1600000</v>
      </c>
      <c r="M52" s="4" t="s">
        <v>19</v>
      </c>
      <c r="N52" s="4" t="s">
        <v>17</v>
      </c>
      <c r="O52" s="4"/>
    </row>
    <row r="53" spans="1:15" x14ac:dyDescent="0.25">
      <c r="A53" s="1">
        <v>901573385</v>
      </c>
      <c r="B53" s="1" t="s">
        <v>11</v>
      </c>
      <c r="C53" s="5" t="s">
        <v>12</v>
      </c>
      <c r="D53" s="5">
        <v>563</v>
      </c>
      <c r="E53" s="10" t="s">
        <v>77</v>
      </c>
      <c r="F53" s="7">
        <v>44977</v>
      </c>
      <c r="G53" s="7" t="str">
        <f t="shared" si="2"/>
        <v>Febrero</v>
      </c>
      <c r="H53" s="1">
        <f t="shared" si="3"/>
        <v>2023</v>
      </c>
      <c r="I53" s="7">
        <v>45170</v>
      </c>
      <c r="J53" s="5">
        <v>5059012</v>
      </c>
      <c r="K53" s="8">
        <v>800000</v>
      </c>
      <c r="L53" s="8">
        <v>800000</v>
      </c>
      <c r="M53" s="4" t="s">
        <v>19</v>
      </c>
      <c r="N53" s="4" t="s">
        <v>17</v>
      </c>
      <c r="O53" s="4"/>
    </row>
    <row r="54" spans="1:15" x14ac:dyDescent="0.25">
      <c r="A54" s="1">
        <v>901573385</v>
      </c>
      <c r="B54" s="1" t="s">
        <v>11</v>
      </c>
      <c r="C54" s="5" t="s">
        <v>12</v>
      </c>
      <c r="D54" s="5">
        <v>564</v>
      </c>
      <c r="E54" s="10" t="s">
        <v>78</v>
      </c>
      <c r="F54" s="7">
        <v>44977</v>
      </c>
      <c r="G54" s="7" t="str">
        <f t="shared" si="2"/>
        <v>Febrero</v>
      </c>
      <c r="H54" s="1">
        <f t="shared" si="3"/>
        <v>2023</v>
      </c>
      <c r="I54" s="7">
        <v>45170</v>
      </c>
      <c r="J54" s="5">
        <v>5059013</v>
      </c>
      <c r="K54" s="8">
        <v>4200000</v>
      </c>
      <c r="L54" s="8">
        <v>4200000</v>
      </c>
      <c r="M54" s="4" t="s">
        <v>19</v>
      </c>
      <c r="N54" s="4" t="s">
        <v>17</v>
      </c>
      <c r="O54" s="4"/>
    </row>
    <row r="55" spans="1:15" x14ac:dyDescent="0.25">
      <c r="A55" s="1">
        <v>901573385</v>
      </c>
      <c r="B55" s="1" t="s">
        <v>11</v>
      </c>
      <c r="C55" s="5" t="s">
        <v>12</v>
      </c>
      <c r="D55" s="5">
        <v>565</v>
      </c>
      <c r="E55" s="10" t="s">
        <v>79</v>
      </c>
      <c r="F55" s="7">
        <v>44977</v>
      </c>
      <c r="G55" s="7" t="str">
        <f t="shared" si="2"/>
        <v>Febrero</v>
      </c>
      <c r="H55" s="1">
        <f t="shared" si="3"/>
        <v>2023</v>
      </c>
      <c r="I55" s="7">
        <v>45170</v>
      </c>
      <c r="J55" s="5">
        <v>5059014</v>
      </c>
      <c r="K55" s="8">
        <v>2200000</v>
      </c>
      <c r="L55" s="8">
        <v>2200000</v>
      </c>
      <c r="M55" s="4" t="s">
        <v>19</v>
      </c>
      <c r="N55" s="4" t="s">
        <v>17</v>
      </c>
      <c r="O55" s="4"/>
    </row>
    <row r="56" spans="1:15" x14ac:dyDescent="0.25">
      <c r="A56" s="1">
        <v>901573385</v>
      </c>
      <c r="B56" s="1" t="s">
        <v>11</v>
      </c>
      <c r="C56" s="5" t="s">
        <v>12</v>
      </c>
      <c r="D56" s="5">
        <v>566</v>
      </c>
      <c r="E56" s="10" t="s">
        <v>80</v>
      </c>
      <c r="F56" s="7">
        <v>44977</v>
      </c>
      <c r="G56" s="7" t="str">
        <f t="shared" si="2"/>
        <v>Febrero</v>
      </c>
      <c r="H56" s="1">
        <f t="shared" si="3"/>
        <v>2023</v>
      </c>
      <c r="I56" s="7">
        <v>45170</v>
      </c>
      <c r="J56" s="5">
        <v>5059015</v>
      </c>
      <c r="K56" s="8">
        <v>5400000</v>
      </c>
      <c r="L56" s="8">
        <v>5400000</v>
      </c>
      <c r="M56" s="4" t="s">
        <v>19</v>
      </c>
      <c r="N56" s="4" t="s">
        <v>17</v>
      </c>
      <c r="O56" s="4"/>
    </row>
    <row r="57" spans="1:15" x14ac:dyDescent="0.25">
      <c r="A57" s="1">
        <v>901573385</v>
      </c>
      <c r="B57" s="1" t="s">
        <v>11</v>
      </c>
      <c r="C57" s="5" t="s">
        <v>12</v>
      </c>
      <c r="D57" s="5">
        <v>567</v>
      </c>
      <c r="E57" s="10" t="s">
        <v>81</v>
      </c>
      <c r="F57" s="7">
        <v>44977</v>
      </c>
      <c r="G57" s="7" t="str">
        <f t="shared" si="2"/>
        <v>Febrero</v>
      </c>
      <c r="H57" s="1">
        <f t="shared" si="3"/>
        <v>2023</v>
      </c>
      <c r="I57" s="7">
        <v>45170</v>
      </c>
      <c r="J57" s="5">
        <v>5059016</v>
      </c>
      <c r="K57" s="8">
        <v>8200000</v>
      </c>
      <c r="L57" s="8">
        <v>8200000</v>
      </c>
      <c r="M57" s="4" t="s">
        <v>19</v>
      </c>
      <c r="N57" s="4" t="s">
        <v>17</v>
      </c>
      <c r="O57" s="4"/>
    </row>
    <row r="58" spans="1:15" x14ac:dyDescent="0.25">
      <c r="A58" s="1">
        <v>901573385</v>
      </c>
      <c r="B58" s="1" t="s">
        <v>11</v>
      </c>
      <c r="C58" s="5" t="s">
        <v>12</v>
      </c>
      <c r="D58" s="5">
        <v>568</v>
      </c>
      <c r="E58" s="10" t="s">
        <v>82</v>
      </c>
      <c r="F58" s="7">
        <v>44977</v>
      </c>
      <c r="G58" s="7" t="str">
        <f t="shared" si="2"/>
        <v>Febrero</v>
      </c>
      <c r="H58" s="1">
        <f t="shared" si="3"/>
        <v>2023</v>
      </c>
      <c r="I58" s="7">
        <v>45170</v>
      </c>
      <c r="J58" s="5">
        <v>5059017</v>
      </c>
      <c r="K58" s="8">
        <v>4600000</v>
      </c>
      <c r="L58" s="8">
        <v>4600000</v>
      </c>
      <c r="M58" s="4" t="s">
        <v>19</v>
      </c>
      <c r="N58" s="4" t="s">
        <v>17</v>
      </c>
      <c r="O58" s="4"/>
    </row>
    <row r="59" spans="1:15" x14ac:dyDescent="0.25">
      <c r="A59" s="1">
        <v>901573385</v>
      </c>
      <c r="B59" s="1" t="s">
        <v>11</v>
      </c>
      <c r="C59" s="5" t="s">
        <v>12</v>
      </c>
      <c r="D59" s="5">
        <v>569</v>
      </c>
      <c r="E59" s="10" t="s">
        <v>83</v>
      </c>
      <c r="F59" s="7">
        <v>44977</v>
      </c>
      <c r="G59" s="7" t="str">
        <f t="shared" si="2"/>
        <v>Febrero</v>
      </c>
      <c r="H59" s="1">
        <f t="shared" si="3"/>
        <v>2023</v>
      </c>
      <c r="I59" s="7">
        <v>45170</v>
      </c>
      <c r="J59" s="5">
        <v>5059018</v>
      </c>
      <c r="K59" s="8">
        <v>2400000</v>
      </c>
      <c r="L59" s="8">
        <v>2400000</v>
      </c>
      <c r="M59" s="4" t="s">
        <v>19</v>
      </c>
      <c r="N59" s="4" t="s">
        <v>17</v>
      </c>
      <c r="O59" s="4"/>
    </row>
    <row r="60" spans="1:15" x14ac:dyDescent="0.25">
      <c r="A60" s="1">
        <v>901573385</v>
      </c>
      <c r="B60" s="1" t="s">
        <v>11</v>
      </c>
      <c r="C60" s="5" t="s">
        <v>12</v>
      </c>
      <c r="D60" s="5">
        <v>570</v>
      </c>
      <c r="E60" s="10" t="s">
        <v>84</v>
      </c>
      <c r="F60" s="7">
        <v>44977</v>
      </c>
      <c r="G60" s="7" t="str">
        <f t="shared" si="2"/>
        <v>Febrero</v>
      </c>
      <c r="H60" s="1">
        <f t="shared" si="3"/>
        <v>2023</v>
      </c>
      <c r="I60" s="7">
        <v>45170</v>
      </c>
      <c r="J60" s="5">
        <v>5059019</v>
      </c>
      <c r="K60" s="8">
        <v>1600000</v>
      </c>
      <c r="L60" s="8">
        <v>1600000</v>
      </c>
      <c r="M60" s="4" t="s">
        <v>19</v>
      </c>
      <c r="N60" s="4" t="s">
        <v>17</v>
      </c>
      <c r="O60" s="4"/>
    </row>
    <row r="61" spans="1:15" x14ac:dyDescent="0.25">
      <c r="A61" s="1">
        <v>901573385</v>
      </c>
      <c r="B61" s="1" t="s">
        <v>11</v>
      </c>
      <c r="C61" s="5" t="s">
        <v>12</v>
      </c>
      <c r="D61" s="5">
        <v>571</v>
      </c>
      <c r="E61" s="10" t="s">
        <v>85</v>
      </c>
      <c r="F61" s="7">
        <v>44977</v>
      </c>
      <c r="G61" s="7" t="str">
        <f t="shared" si="2"/>
        <v>Febrero</v>
      </c>
      <c r="H61" s="1">
        <f t="shared" si="3"/>
        <v>2023</v>
      </c>
      <c r="I61" s="7">
        <v>45170</v>
      </c>
      <c r="J61" s="5">
        <v>5059020</v>
      </c>
      <c r="K61" s="8">
        <v>11716000</v>
      </c>
      <c r="L61" s="8">
        <v>11716000</v>
      </c>
      <c r="M61" s="4" t="s">
        <v>19</v>
      </c>
      <c r="N61" s="4" t="s">
        <v>17</v>
      </c>
      <c r="O61" s="4"/>
    </row>
    <row r="62" spans="1:15" x14ac:dyDescent="0.25">
      <c r="A62" s="1">
        <v>901573385</v>
      </c>
      <c r="B62" s="1" t="s">
        <v>11</v>
      </c>
      <c r="C62" s="5" t="s">
        <v>12</v>
      </c>
      <c r="D62" s="5">
        <v>572</v>
      </c>
      <c r="E62" s="10" t="s">
        <v>86</v>
      </c>
      <c r="F62" s="7">
        <v>44977</v>
      </c>
      <c r="G62" s="7" t="str">
        <f t="shared" si="2"/>
        <v>Febrero</v>
      </c>
      <c r="H62" s="1">
        <f t="shared" si="3"/>
        <v>2023</v>
      </c>
      <c r="I62" s="7">
        <v>45170</v>
      </c>
      <c r="J62" s="5">
        <v>5059021</v>
      </c>
      <c r="K62" s="8">
        <v>9000000</v>
      </c>
      <c r="L62" s="8">
        <v>9000000</v>
      </c>
      <c r="M62" s="4" t="s">
        <v>19</v>
      </c>
      <c r="N62" s="4" t="s">
        <v>17</v>
      </c>
      <c r="O62" s="4"/>
    </row>
    <row r="63" spans="1:15" x14ac:dyDescent="0.25">
      <c r="A63" s="1">
        <v>901573385</v>
      </c>
      <c r="B63" s="1" t="s">
        <v>11</v>
      </c>
      <c r="C63" s="5" t="s">
        <v>12</v>
      </c>
      <c r="D63" s="5">
        <v>573</v>
      </c>
      <c r="E63" s="10" t="s">
        <v>87</v>
      </c>
      <c r="F63" s="7">
        <v>44977</v>
      </c>
      <c r="G63" s="7" t="str">
        <f t="shared" si="2"/>
        <v>Febrero</v>
      </c>
      <c r="H63" s="1">
        <f t="shared" si="3"/>
        <v>2023</v>
      </c>
      <c r="I63" s="7">
        <v>45170</v>
      </c>
      <c r="J63" s="5">
        <v>5059022</v>
      </c>
      <c r="K63" s="8">
        <v>400000</v>
      </c>
      <c r="L63" s="8">
        <v>400000</v>
      </c>
      <c r="M63" s="4" t="s">
        <v>19</v>
      </c>
      <c r="N63" s="4" t="s">
        <v>17</v>
      </c>
      <c r="O63" s="4"/>
    </row>
    <row r="64" spans="1:15" x14ac:dyDescent="0.25">
      <c r="A64" s="1">
        <v>901573385</v>
      </c>
      <c r="B64" s="1" t="s">
        <v>11</v>
      </c>
      <c r="C64" s="5" t="s">
        <v>12</v>
      </c>
      <c r="D64" s="5">
        <v>574</v>
      </c>
      <c r="E64" s="10" t="s">
        <v>88</v>
      </c>
      <c r="F64" s="7">
        <v>44977</v>
      </c>
      <c r="G64" s="7" t="str">
        <f t="shared" si="2"/>
        <v>Febrero</v>
      </c>
      <c r="H64" s="1">
        <f t="shared" si="3"/>
        <v>2023</v>
      </c>
      <c r="I64" s="7">
        <v>45170</v>
      </c>
      <c r="J64" s="5">
        <v>5059023</v>
      </c>
      <c r="K64" s="8">
        <v>10800000</v>
      </c>
      <c r="L64" s="8">
        <v>10800000</v>
      </c>
      <c r="M64" s="4" t="s">
        <v>19</v>
      </c>
      <c r="N64" s="4" t="s">
        <v>17</v>
      </c>
      <c r="O64" s="4"/>
    </row>
    <row r="65" spans="1:15" x14ac:dyDescent="0.25">
      <c r="A65" s="1">
        <v>901573385</v>
      </c>
      <c r="B65" s="1" t="s">
        <v>11</v>
      </c>
      <c r="C65" s="5" t="s">
        <v>12</v>
      </c>
      <c r="D65" s="5">
        <v>575</v>
      </c>
      <c r="E65" s="10" t="s">
        <v>89</v>
      </c>
      <c r="F65" s="7">
        <v>44977</v>
      </c>
      <c r="G65" s="7" t="str">
        <f t="shared" si="2"/>
        <v>Febrero</v>
      </c>
      <c r="H65" s="1">
        <f t="shared" si="3"/>
        <v>2023</v>
      </c>
      <c r="I65" s="7">
        <v>45170</v>
      </c>
      <c r="J65" s="5">
        <v>5059024</v>
      </c>
      <c r="K65" s="8">
        <v>18326000</v>
      </c>
      <c r="L65" s="8">
        <v>18326000</v>
      </c>
      <c r="M65" s="4" t="s">
        <v>19</v>
      </c>
      <c r="N65" s="4" t="s">
        <v>17</v>
      </c>
      <c r="O65" s="4"/>
    </row>
    <row r="66" spans="1:15" x14ac:dyDescent="0.25">
      <c r="A66" s="1">
        <v>901573385</v>
      </c>
      <c r="B66" s="1" t="s">
        <v>11</v>
      </c>
      <c r="C66" s="5" t="s">
        <v>12</v>
      </c>
      <c r="D66" s="5">
        <v>576</v>
      </c>
      <c r="E66" s="10" t="s">
        <v>90</v>
      </c>
      <c r="F66" s="7">
        <v>44977</v>
      </c>
      <c r="G66" s="7" t="str">
        <f t="shared" si="2"/>
        <v>Febrero</v>
      </c>
      <c r="H66" s="1">
        <f t="shared" si="3"/>
        <v>2023</v>
      </c>
      <c r="I66" s="7">
        <v>45170</v>
      </c>
      <c r="J66" s="5">
        <v>5059025</v>
      </c>
      <c r="K66" s="8">
        <v>1600000</v>
      </c>
      <c r="L66" s="8">
        <v>1600000</v>
      </c>
      <c r="M66" s="4" t="s">
        <v>19</v>
      </c>
      <c r="N66" s="4" t="s">
        <v>17</v>
      </c>
      <c r="O66" s="4"/>
    </row>
    <row r="67" spans="1:15" x14ac:dyDescent="0.25">
      <c r="A67" s="1">
        <v>901573385</v>
      </c>
      <c r="B67" s="1" t="s">
        <v>11</v>
      </c>
      <c r="C67" s="5" t="s">
        <v>12</v>
      </c>
      <c r="D67" s="5">
        <v>577</v>
      </c>
      <c r="E67" s="10" t="s">
        <v>91</v>
      </c>
      <c r="F67" s="7">
        <v>44977</v>
      </c>
      <c r="G67" s="7" t="str">
        <f t="shared" si="2"/>
        <v>Febrero</v>
      </c>
      <c r="H67" s="1">
        <f t="shared" si="3"/>
        <v>2023</v>
      </c>
      <c r="I67" s="7">
        <v>45170</v>
      </c>
      <c r="J67" s="5">
        <v>5059026</v>
      </c>
      <c r="K67" s="8">
        <v>2000000</v>
      </c>
      <c r="L67" s="8">
        <v>2000000</v>
      </c>
      <c r="M67" s="4" t="s">
        <v>19</v>
      </c>
      <c r="N67" s="4" t="s">
        <v>17</v>
      </c>
      <c r="O67" s="4"/>
    </row>
    <row r="68" spans="1:15" x14ac:dyDescent="0.25">
      <c r="A68" s="1">
        <v>901573385</v>
      </c>
      <c r="B68" s="1" t="s">
        <v>11</v>
      </c>
      <c r="C68" s="5" t="s">
        <v>12</v>
      </c>
      <c r="D68" s="5">
        <v>578</v>
      </c>
      <c r="E68" s="10" t="s">
        <v>92</v>
      </c>
      <c r="F68" s="7">
        <v>44977</v>
      </c>
      <c r="G68" s="7" t="str">
        <f t="shared" si="2"/>
        <v>Febrero</v>
      </c>
      <c r="H68" s="1">
        <f t="shared" si="3"/>
        <v>2023</v>
      </c>
      <c r="I68" s="7">
        <v>45170</v>
      </c>
      <c r="J68" s="5">
        <v>5059027</v>
      </c>
      <c r="K68" s="8">
        <v>400000</v>
      </c>
      <c r="L68" s="8">
        <v>400000</v>
      </c>
      <c r="M68" s="4" t="s">
        <v>19</v>
      </c>
      <c r="N68" s="4" t="s">
        <v>17</v>
      </c>
      <c r="O68" s="4"/>
    </row>
    <row r="69" spans="1:15" x14ac:dyDescent="0.25">
      <c r="A69" s="1">
        <v>901573385</v>
      </c>
      <c r="B69" s="1" t="s">
        <v>11</v>
      </c>
      <c r="C69" s="5" t="s">
        <v>12</v>
      </c>
      <c r="D69" s="5">
        <v>579</v>
      </c>
      <c r="E69" s="10" t="s">
        <v>93</v>
      </c>
      <c r="F69" s="7">
        <v>44977</v>
      </c>
      <c r="G69" s="7" t="str">
        <f t="shared" si="2"/>
        <v>Febrero</v>
      </c>
      <c r="H69" s="1">
        <f t="shared" si="3"/>
        <v>2023</v>
      </c>
      <c r="I69" s="7">
        <v>45170</v>
      </c>
      <c r="J69" s="5">
        <v>5059028</v>
      </c>
      <c r="K69" s="8">
        <v>5400000</v>
      </c>
      <c r="L69" s="8">
        <v>5400000</v>
      </c>
      <c r="M69" s="4" t="s">
        <v>19</v>
      </c>
      <c r="N69" s="4" t="s">
        <v>17</v>
      </c>
      <c r="O69" s="4"/>
    </row>
    <row r="70" spans="1:15" x14ac:dyDescent="0.25">
      <c r="A70" s="1">
        <v>901573385</v>
      </c>
      <c r="B70" s="1" t="s">
        <v>11</v>
      </c>
      <c r="C70" s="5" t="s">
        <v>12</v>
      </c>
      <c r="D70" s="5">
        <v>580</v>
      </c>
      <c r="E70" s="10" t="s">
        <v>94</v>
      </c>
      <c r="F70" s="7">
        <v>44977</v>
      </c>
      <c r="G70" s="7" t="str">
        <f t="shared" si="2"/>
        <v>Febrero</v>
      </c>
      <c r="H70" s="1">
        <f t="shared" si="3"/>
        <v>2023</v>
      </c>
      <c r="I70" s="7">
        <v>45170</v>
      </c>
      <c r="J70" s="5">
        <v>5059029</v>
      </c>
      <c r="K70" s="8">
        <v>13150000</v>
      </c>
      <c r="L70" s="8">
        <v>13150000</v>
      </c>
      <c r="M70" s="4" t="s">
        <v>19</v>
      </c>
      <c r="N70" s="4" t="s">
        <v>17</v>
      </c>
      <c r="O70" s="4"/>
    </row>
    <row r="71" spans="1:15" x14ac:dyDescent="0.25">
      <c r="A71" s="1">
        <v>901573385</v>
      </c>
      <c r="B71" s="1" t="s">
        <v>11</v>
      </c>
      <c r="C71" s="5" t="s">
        <v>12</v>
      </c>
      <c r="D71" s="5">
        <v>582</v>
      </c>
      <c r="E71" s="10" t="s">
        <v>95</v>
      </c>
      <c r="F71" s="7">
        <v>44985</v>
      </c>
      <c r="G71" s="7" t="str">
        <f t="shared" si="2"/>
        <v>Febrero</v>
      </c>
      <c r="H71" s="1">
        <f t="shared" si="3"/>
        <v>2023</v>
      </c>
      <c r="I71" s="7">
        <v>44992</v>
      </c>
      <c r="J71" s="5">
        <v>3637401</v>
      </c>
      <c r="K71" s="8">
        <v>130000000</v>
      </c>
      <c r="L71" s="8">
        <v>130000000</v>
      </c>
      <c r="M71" s="4" t="s">
        <v>13</v>
      </c>
      <c r="N71" s="4" t="s">
        <v>17</v>
      </c>
      <c r="O71" s="4"/>
    </row>
    <row r="72" spans="1:15" x14ac:dyDescent="0.25">
      <c r="A72" s="1">
        <v>901573385</v>
      </c>
      <c r="B72" s="1" t="s">
        <v>11</v>
      </c>
      <c r="C72" s="5" t="s">
        <v>12</v>
      </c>
      <c r="D72" s="5">
        <v>583</v>
      </c>
      <c r="E72" s="10" t="s">
        <v>96</v>
      </c>
      <c r="F72" s="7">
        <v>44985</v>
      </c>
      <c r="G72" s="7" t="str">
        <f t="shared" si="2"/>
        <v>Febrero</v>
      </c>
      <c r="H72" s="1">
        <f t="shared" si="3"/>
        <v>2023</v>
      </c>
      <c r="I72" s="7">
        <v>44992</v>
      </c>
      <c r="J72" s="5">
        <v>148952</v>
      </c>
      <c r="K72" s="8">
        <v>94090500</v>
      </c>
      <c r="L72" s="8">
        <v>94090500</v>
      </c>
      <c r="M72" s="4" t="s">
        <v>13</v>
      </c>
      <c r="N72" s="4" t="s">
        <v>17</v>
      </c>
      <c r="O72" s="4"/>
    </row>
    <row r="73" spans="1:15" x14ac:dyDescent="0.25">
      <c r="A73" s="1">
        <v>901573385</v>
      </c>
      <c r="B73" s="1" t="s">
        <v>11</v>
      </c>
      <c r="C73" s="5" t="s">
        <v>12</v>
      </c>
      <c r="D73" s="5">
        <v>584</v>
      </c>
      <c r="E73" s="10" t="s">
        <v>97</v>
      </c>
      <c r="F73" s="7">
        <v>44985</v>
      </c>
      <c r="G73" s="7" t="str">
        <f t="shared" si="2"/>
        <v>Febrero</v>
      </c>
      <c r="H73" s="1">
        <f t="shared" si="3"/>
        <v>2023</v>
      </c>
      <c r="I73" s="7">
        <v>44992</v>
      </c>
      <c r="J73" s="5">
        <v>912807</v>
      </c>
      <c r="K73" s="8">
        <v>80000000</v>
      </c>
      <c r="L73" s="8">
        <v>80000000</v>
      </c>
      <c r="M73" s="4" t="s">
        <v>13</v>
      </c>
      <c r="N73" s="4" t="s">
        <v>17</v>
      </c>
      <c r="O73" s="4"/>
    </row>
    <row r="74" spans="1:15" x14ac:dyDescent="0.25">
      <c r="A74" s="1">
        <v>901573385</v>
      </c>
      <c r="B74" s="1" t="s">
        <v>11</v>
      </c>
      <c r="C74" s="5" t="s">
        <v>12</v>
      </c>
      <c r="D74" s="5">
        <v>585</v>
      </c>
      <c r="E74" s="10" t="s">
        <v>98</v>
      </c>
      <c r="F74" s="7">
        <v>44985</v>
      </c>
      <c r="G74" s="7" t="str">
        <f t="shared" si="2"/>
        <v>Febrero</v>
      </c>
      <c r="H74" s="1">
        <f t="shared" si="3"/>
        <v>2023</v>
      </c>
      <c r="I74" s="7">
        <v>44992</v>
      </c>
      <c r="J74" s="5">
        <v>225614</v>
      </c>
      <c r="K74" s="8">
        <v>136957100</v>
      </c>
      <c r="L74" s="8">
        <v>136957100</v>
      </c>
      <c r="M74" s="4" t="s">
        <v>13</v>
      </c>
      <c r="N74" s="4" t="s">
        <v>17</v>
      </c>
      <c r="O74" s="4"/>
    </row>
    <row r="75" spans="1:15" x14ac:dyDescent="0.25">
      <c r="A75" s="1">
        <v>901573385</v>
      </c>
      <c r="B75" s="1" t="s">
        <v>11</v>
      </c>
      <c r="C75" s="5" t="s">
        <v>12</v>
      </c>
      <c r="D75" s="5">
        <v>620</v>
      </c>
      <c r="E75" s="10" t="s">
        <v>101</v>
      </c>
      <c r="F75" s="7">
        <v>45126</v>
      </c>
      <c r="G75" s="7" t="str">
        <f t="shared" si="2"/>
        <v>Julio</v>
      </c>
      <c r="H75" s="1">
        <f t="shared" si="3"/>
        <v>2023</v>
      </c>
      <c r="I75" s="7">
        <v>45139</v>
      </c>
      <c r="J75" s="5">
        <v>5042412</v>
      </c>
      <c r="K75" s="8">
        <v>171000000</v>
      </c>
      <c r="L75" s="8">
        <v>171000000</v>
      </c>
      <c r="M75" s="4" t="s">
        <v>15</v>
      </c>
      <c r="N75" s="4" t="s">
        <v>17</v>
      </c>
      <c r="O75" s="4"/>
    </row>
    <row r="76" spans="1:15" x14ac:dyDescent="0.25">
      <c r="A76" s="1">
        <v>901573385</v>
      </c>
      <c r="B76" s="1" t="s">
        <v>11</v>
      </c>
      <c r="C76" s="5" t="s">
        <v>12</v>
      </c>
      <c r="D76" s="5">
        <v>624</v>
      </c>
      <c r="E76" s="10" t="s">
        <v>102</v>
      </c>
      <c r="F76" s="7">
        <v>45141</v>
      </c>
      <c r="G76" s="7" t="str">
        <f t="shared" si="2"/>
        <v>Agosto</v>
      </c>
      <c r="H76" s="1">
        <f t="shared" si="3"/>
        <v>2023</v>
      </c>
      <c r="I76" s="7">
        <v>45141</v>
      </c>
      <c r="J76" s="5">
        <v>5047676</v>
      </c>
      <c r="K76" s="8">
        <v>709497998</v>
      </c>
      <c r="L76" s="8">
        <v>709497998</v>
      </c>
      <c r="M76" s="4" t="s">
        <v>16</v>
      </c>
      <c r="N76" s="4" t="s">
        <v>17</v>
      </c>
      <c r="O76" s="4"/>
    </row>
    <row r="77" spans="1:15" x14ac:dyDescent="0.25">
      <c r="A77" s="1">
        <v>901573385</v>
      </c>
      <c r="B77" s="1" t="s">
        <v>11</v>
      </c>
      <c r="C77" s="5" t="s">
        <v>12</v>
      </c>
      <c r="D77" s="5">
        <v>625</v>
      </c>
      <c r="E77" s="10" t="s">
        <v>103</v>
      </c>
      <c r="F77" s="7">
        <v>45141</v>
      </c>
      <c r="G77" s="7" t="str">
        <f t="shared" ref="G77:G87" si="4">PROPER(TEXT(F77,"mmmm"))</f>
        <v>Agosto</v>
      </c>
      <c r="H77" s="1">
        <f t="shared" ref="H77:H87" si="5">YEAR(F77)</f>
        <v>2023</v>
      </c>
      <c r="I77" s="7">
        <v>45141</v>
      </c>
      <c r="J77" s="5">
        <v>5047677</v>
      </c>
      <c r="K77" s="8">
        <v>155867002</v>
      </c>
      <c r="L77" s="8">
        <v>155867002</v>
      </c>
      <c r="M77" s="4" t="s">
        <v>16</v>
      </c>
      <c r="N77" s="4" t="s">
        <v>17</v>
      </c>
      <c r="O77" s="4"/>
    </row>
    <row r="78" spans="1:15" x14ac:dyDescent="0.25">
      <c r="A78" s="1">
        <v>901573385</v>
      </c>
      <c r="B78" s="1" t="s">
        <v>11</v>
      </c>
      <c r="C78" s="5" t="s">
        <v>12</v>
      </c>
      <c r="D78" s="5">
        <v>626</v>
      </c>
      <c r="E78" s="10" t="s">
        <v>104</v>
      </c>
      <c r="F78" s="7">
        <v>45153</v>
      </c>
      <c r="G78" s="7" t="str">
        <f t="shared" si="4"/>
        <v>Agosto</v>
      </c>
      <c r="H78" s="1">
        <f t="shared" si="5"/>
        <v>2023</v>
      </c>
      <c r="I78" s="7">
        <v>45153</v>
      </c>
      <c r="J78" s="5">
        <v>5058048</v>
      </c>
      <c r="K78" s="8">
        <v>171000000</v>
      </c>
      <c r="L78" s="8">
        <v>171000000</v>
      </c>
      <c r="M78" s="4" t="s">
        <v>15</v>
      </c>
      <c r="N78" s="4" t="s">
        <v>17</v>
      </c>
      <c r="O78" s="4"/>
    </row>
    <row r="79" spans="1:15" x14ac:dyDescent="0.25">
      <c r="A79" s="1">
        <v>901573385</v>
      </c>
      <c r="B79" s="1" t="s">
        <v>11</v>
      </c>
      <c r="C79" s="5" t="s">
        <v>12</v>
      </c>
      <c r="D79" s="5">
        <v>627</v>
      </c>
      <c r="E79" s="10" t="s">
        <v>105</v>
      </c>
      <c r="F79" s="7">
        <v>45167</v>
      </c>
      <c r="G79" s="7" t="str">
        <f t="shared" si="4"/>
        <v>Agosto</v>
      </c>
      <c r="H79" s="1">
        <f t="shared" si="5"/>
        <v>2023</v>
      </c>
      <c r="I79" s="7">
        <v>45170</v>
      </c>
      <c r="J79" s="5">
        <v>5064160</v>
      </c>
      <c r="K79" s="8">
        <v>262095000</v>
      </c>
      <c r="L79" s="8">
        <v>262095000</v>
      </c>
      <c r="M79" s="4" t="s">
        <v>20</v>
      </c>
      <c r="N79" s="4" t="s">
        <v>17</v>
      </c>
      <c r="O79" s="4"/>
    </row>
    <row r="80" spans="1:15" x14ac:dyDescent="0.25">
      <c r="A80" s="1">
        <v>901573385</v>
      </c>
      <c r="B80" s="1" t="s">
        <v>11</v>
      </c>
      <c r="C80" s="5" t="s">
        <v>12</v>
      </c>
      <c r="D80" s="5">
        <v>629</v>
      </c>
      <c r="E80" s="10" t="s">
        <v>106</v>
      </c>
      <c r="F80" s="7">
        <v>45173</v>
      </c>
      <c r="G80" s="7" t="str">
        <f t="shared" si="4"/>
        <v>Septiembre</v>
      </c>
      <c r="H80" s="1">
        <f t="shared" si="5"/>
        <v>2023</v>
      </c>
      <c r="I80" s="7">
        <v>45181</v>
      </c>
      <c r="J80" s="5">
        <v>5066827</v>
      </c>
      <c r="K80" s="8">
        <v>709497998</v>
      </c>
      <c r="L80" s="8">
        <v>709497998</v>
      </c>
      <c r="M80" s="4" t="s">
        <v>16</v>
      </c>
      <c r="N80" s="4" t="s">
        <v>17</v>
      </c>
      <c r="O80" s="4"/>
    </row>
    <row r="81" spans="1:15" x14ac:dyDescent="0.25">
      <c r="A81" s="1">
        <v>901573385</v>
      </c>
      <c r="B81" s="1" t="s">
        <v>11</v>
      </c>
      <c r="C81" s="5" t="s">
        <v>12</v>
      </c>
      <c r="D81" s="5">
        <v>630</v>
      </c>
      <c r="E81" s="10" t="s">
        <v>107</v>
      </c>
      <c r="F81" s="7">
        <v>45173</v>
      </c>
      <c r="G81" s="7" t="str">
        <f t="shared" si="4"/>
        <v>Septiembre</v>
      </c>
      <c r="H81" s="1">
        <f t="shared" si="5"/>
        <v>2023</v>
      </c>
      <c r="I81" s="7">
        <v>45181</v>
      </c>
      <c r="J81" s="5">
        <v>5066828</v>
      </c>
      <c r="K81" s="8">
        <v>155867002</v>
      </c>
      <c r="L81" s="8">
        <v>155867002</v>
      </c>
      <c r="M81" s="4" t="s">
        <v>16</v>
      </c>
      <c r="N81" s="4" t="s">
        <v>17</v>
      </c>
      <c r="O81" s="4"/>
    </row>
    <row r="82" spans="1:15" x14ac:dyDescent="0.25">
      <c r="A82" s="9">
        <v>901573385</v>
      </c>
      <c r="B82" s="9" t="s">
        <v>11</v>
      </c>
      <c r="C82" s="10" t="s">
        <v>12</v>
      </c>
      <c r="D82" s="10">
        <v>71</v>
      </c>
      <c r="E82" s="10" t="s">
        <v>28</v>
      </c>
      <c r="F82" s="11">
        <v>44782</v>
      </c>
      <c r="G82" s="7" t="str">
        <f t="shared" si="4"/>
        <v>Agosto</v>
      </c>
      <c r="H82" s="1">
        <f t="shared" si="5"/>
        <v>2022</v>
      </c>
      <c r="I82" s="11">
        <v>45170</v>
      </c>
      <c r="J82" s="12">
        <v>5058815</v>
      </c>
      <c r="K82" s="13">
        <v>3000000</v>
      </c>
      <c r="L82" s="13">
        <v>3000000</v>
      </c>
      <c r="M82" s="14" t="s">
        <v>19</v>
      </c>
      <c r="N82" s="14" t="s">
        <v>17</v>
      </c>
      <c r="O82" s="15"/>
    </row>
    <row r="83" spans="1:15" x14ac:dyDescent="0.25">
      <c r="A83" s="9">
        <v>901573385</v>
      </c>
      <c r="B83" s="9" t="s">
        <v>11</v>
      </c>
      <c r="C83" s="10" t="s">
        <v>12</v>
      </c>
      <c r="D83" s="10">
        <v>72</v>
      </c>
      <c r="E83" s="10" t="s">
        <v>29</v>
      </c>
      <c r="F83" s="11">
        <v>44782</v>
      </c>
      <c r="G83" s="7" t="str">
        <f t="shared" si="4"/>
        <v>Agosto</v>
      </c>
      <c r="H83" s="1">
        <f t="shared" si="5"/>
        <v>2022</v>
      </c>
      <c r="I83" s="11">
        <v>45170</v>
      </c>
      <c r="J83" s="12">
        <v>5058816</v>
      </c>
      <c r="K83" s="13">
        <v>2400000</v>
      </c>
      <c r="L83" s="13">
        <v>2400000</v>
      </c>
      <c r="M83" s="14" t="s">
        <v>19</v>
      </c>
      <c r="N83" s="14" t="s">
        <v>17</v>
      </c>
      <c r="O83" s="15"/>
    </row>
    <row r="84" spans="1:15" x14ac:dyDescent="0.25">
      <c r="A84" s="9">
        <v>901573385</v>
      </c>
      <c r="B84" s="9" t="s">
        <v>11</v>
      </c>
      <c r="C84" s="10" t="s">
        <v>12</v>
      </c>
      <c r="D84" s="10">
        <v>73</v>
      </c>
      <c r="E84" s="10" t="s">
        <v>30</v>
      </c>
      <c r="F84" s="11">
        <v>44782</v>
      </c>
      <c r="G84" s="7" t="str">
        <f t="shared" si="4"/>
        <v>Agosto</v>
      </c>
      <c r="H84" s="1">
        <f t="shared" si="5"/>
        <v>2022</v>
      </c>
      <c r="I84" s="11">
        <v>45170</v>
      </c>
      <c r="J84" s="12">
        <v>5058817</v>
      </c>
      <c r="K84" s="13">
        <v>400000</v>
      </c>
      <c r="L84" s="13">
        <v>400000</v>
      </c>
      <c r="M84" s="14" t="s">
        <v>19</v>
      </c>
      <c r="N84" s="14" t="s">
        <v>17</v>
      </c>
      <c r="O84" s="15"/>
    </row>
    <row r="85" spans="1:15" x14ac:dyDescent="0.25">
      <c r="A85" s="9">
        <v>901573385</v>
      </c>
      <c r="B85" s="9" t="s">
        <v>11</v>
      </c>
      <c r="C85" s="10" t="s">
        <v>12</v>
      </c>
      <c r="D85" s="10">
        <v>99</v>
      </c>
      <c r="E85" s="10" t="s">
        <v>31</v>
      </c>
      <c r="F85" s="11">
        <v>44782</v>
      </c>
      <c r="G85" s="7" t="str">
        <f t="shared" si="4"/>
        <v>Agosto</v>
      </c>
      <c r="H85" s="1">
        <f t="shared" si="5"/>
        <v>2022</v>
      </c>
      <c r="I85" s="11">
        <v>45170</v>
      </c>
      <c r="J85" s="12">
        <v>5058818</v>
      </c>
      <c r="K85" s="13">
        <v>2000000</v>
      </c>
      <c r="L85" s="13">
        <v>2000000</v>
      </c>
      <c r="M85" s="14" t="s">
        <v>19</v>
      </c>
      <c r="N85" s="14" t="s">
        <v>17</v>
      </c>
      <c r="O85" s="15"/>
    </row>
    <row r="86" spans="1:15" x14ac:dyDescent="0.25">
      <c r="A86" s="1">
        <v>901573385</v>
      </c>
      <c r="B86" s="1" t="s">
        <v>11</v>
      </c>
      <c r="C86" s="5" t="s">
        <v>12</v>
      </c>
      <c r="D86" s="5">
        <v>613</v>
      </c>
      <c r="E86" s="20" t="s">
        <v>99</v>
      </c>
      <c r="F86" s="7">
        <v>45104</v>
      </c>
      <c r="G86" s="7" t="str">
        <f t="shared" si="4"/>
        <v>Junio</v>
      </c>
      <c r="H86" s="1">
        <f t="shared" si="5"/>
        <v>2023</v>
      </c>
      <c r="I86" s="7">
        <v>45132</v>
      </c>
      <c r="J86" s="5">
        <v>20230725</v>
      </c>
      <c r="K86" s="8">
        <v>30800018</v>
      </c>
      <c r="L86" s="8">
        <v>30800018</v>
      </c>
      <c r="M86" s="4" t="s">
        <v>15</v>
      </c>
      <c r="N86" s="4" t="s">
        <v>17</v>
      </c>
      <c r="O86" s="4"/>
    </row>
    <row r="87" spans="1:15" x14ac:dyDescent="0.25">
      <c r="A87" s="1">
        <v>901573385</v>
      </c>
      <c r="B87" s="1" t="s">
        <v>11</v>
      </c>
      <c r="C87" s="5" t="s">
        <v>12</v>
      </c>
      <c r="D87" s="5">
        <v>618</v>
      </c>
      <c r="E87" s="20" t="s">
        <v>100</v>
      </c>
      <c r="F87" s="7">
        <v>45114</v>
      </c>
      <c r="G87" s="7" t="str">
        <f t="shared" si="4"/>
        <v>Julio</v>
      </c>
      <c r="H87" s="1">
        <f t="shared" si="5"/>
        <v>2023</v>
      </c>
      <c r="I87" s="7">
        <v>45117</v>
      </c>
      <c r="J87" s="5">
        <v>20230710</v>
      </c>
      <c r="K87" s="8">
        <v>709497998</v>
      </c>
      <c r="L87" s="8">
        <v>37240000</v>
      </c>
      <c r="M87" s="4" t="s">
        <v>16</v>
      </c>
      <c r="N87" s="4" t="s">
        <v>17</v>
      </c>
      <c r="O87" s="4"/>
    </row>
  </sheetData>
  <sortState ref="A3:O86">
    <sortCondition ref="E3:E86"/>
  </sortState>
  <dataValidations disablePrompts="1" count="1">
    <dataValidation type="whole" operator="greaterThan" allowBlank="1" showInputMessage="1" showErrorMessage="1" errorTitle="DATO ERRADO" error="El valor debe ser diferente de cero" sqref="K1:K1048576 L2:L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W87"/>
  <sheetViews>
    <sheetView showGridLines="0" topLeftCell="M1" zoomScale="85" zoomScaleNormal="85" workbookViewId="0">
      <pane ySplit="2" topLeftCell="A3" activePane="bottomLeft" state="frozen"/>
      <selection pane="bottomLeft" activeCell="P2" sqref="P2:P29"/>
    </sheetView>
  </sheetViews>
  <sheetFormatPr baseColWidth="10" defaultRowHeight="15" x14ac:dyDescent="0.25"/>
  <cols>
    <col min="2" max="2" width="39" bestFit="1" customWidth="1"/>
    <col min="3" max="3" width="9" style="6" customWidth="1"/>
    <col min="4" max="5" width="8.85546875" style="6" customWidth="1"/>
    <col min="6" max="9" width="12.140625" customWidth="1"/>
    <col min="10" max="10" width="12.140625" style="6" customWidth="1"/>
    <col min="11" max="12" width="15" customWidth="1"/>
    <col min="13" max="13" width="15.7109375" bestFit="1" customWidth="1"/>
    <col min="14" max="14" width="11.42578125" customWidth="1"/>
    <col min="28" max="28" width="29.28515625" bestFit="1" customWidth="1"/>
    <col min="29" max="33" width="27.28515625" customWidth="1"/>
    <col min="39" max="40" width="17.28515625" bestFit="1" customWidth="1"/>
    <col min="41" max="43" width="11.7109375" bestFit="1" customWidth="1"/>
    <col min="44" max="44" width="15.5703125" bestFit="1" customWidth="1"/>
    <col min="45" max="46" width="11.7109375" bestFit="1" customWidth="1"/>
    <col min="47" max="47" width="13.5703125" bestFit="1" customWidth="1"/>
    <col min="48" max="48" width="17.28515625" bestFit="1" customWidth="1"/>
  </cols>
  <sheetData>
    <row r="1" spans="1:49" x14ac:dyDescent="0.25">
      <c r="L1" s="25">
        <f>SUBTOTAL(9,L3:L87)</f>
        <v>6000000</v>
      </c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5">
        <f>SUBTOTAL(9,AC3:AC85)</f>
        <v>0</v>
      </c>
      <c r="AD1" s="26"/>
      <c r="AE1" s="26"/>
      <c r="AF1" s="26"/>
      <c r="AG1" s="26"/>
      <c r="AH1" s="26"/>
      <c r="AI1" s="26"/>
      <c r="AJ1" s="26"/>
      <c r="AK1" s="26"/>
      <c r="AL1" s="26"/>
      <c r="AM1" s="25">
        <f>SUBTOTAL(9,AM3:AM85)</f>
        <v>6000000</v>
      </c>
      <c r="AN1" s="25">
        <f t="shared" ref="AN1:AV1" si="0">SUBTOTAL(9,AN3:AN85)</f>
        <v>6000000</v>
      </c>
      <c r="AO1" s="25">
        <f t="shared" si="0"/>
        <v>0</v>
      </c>
      <c r="AP1" s="25">
        <f t="shared" si="0"/>
        <v>0</v>
      </c>
      <c r="AQ1" s="25">
        <f t="shared" si="0"/>
        <v>0</v>
      </c>
      <c r="AR1" s="26"/>
      <c r="AS1" s="25">
        <f t="shared" si="0"/>
        <v>0</v>
      </c>
      <c r="AT1" s="25">
        <f t="shared" si="0"/>
        <v>0</v>
      </c>
      <c r="AU1" s="25">
        <f t="shared" si="0"/>
        <v>6000000</v>
      </c>
      <c r="AV1" s="25">
        <f t="shared" si="0"/>
        <v>0</v>
      </c>
    </row>
    <row r="2" spans="1:49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22</v>
      </c>
      <c r="F2" s="2" t="s">
        <v>2</v>
      </c>
      <c r="G2" s="2" t="s">
        <v>165</v>
      </c>
      <c r="H2" s="2" t="s">
        <v>166</v>
      </c>
      <c r="I2" s="2" t="s">
        <v>3</v>
      </c>
      <c r="J2" s="2" t="s">
        <v>18</v>
      </c>
      <c r="K2" s="2" t="s">
        <v>4</v>
      </c>
      <c r="L2" s="2" t="s">
        <v>5</v>
      </c>
      <c r="M2" s="2" t="s">
        <v>7</v>
      </c>
      <c r="N2" s="2" t="s">
        <v>9</v>
      </c>
      <c r="O2" s="2" t="s">
        <v>10</v>
      </c>
      <c r="P2" s="1" t="s">
        <v>114</v>
      </c>
      <c r="Q2" s="1" t="s">
        <v>108</v>
      </c>
      <c r="R2" s="1" t="s">
        <v>109</v>
      </c>
      <c r="S2" s="1" t="s">
        <v>110</v>
      </c>
      <c r="T2" s="1" t="s">
        <v>111</v>
      </c>
      <c r="U2" s="1" t="s">
        <v>112</v>
      </c>
      <c r="V2" s="1" t="s">
        <v>113</v>
      </c>
      <c r="W2" s="1" t="s">
        <v>142</v>
      </c>
      <c r="X2" s="1" t="s">
        <v>115</v>
      </c>
      <c r="Y2" s="1" t="s">
        <v>116</v>
      </c>
      <c r="Z2" s="1" t="s">
        <v>115</v>
      </c>
      <c r="AA2" s="1" t="s">
        <v>117</v>
      </c>
      <c r="AB2" s="21" t="s">
        <v>145</v>
      </c>
      <c r="AC2" s="21" t="s">
        <v>161</v>
      </c>
      <c r="AD2" s="21" t="s">
        <v>164</v>
      </c>
      <c r="AE2" s="21" t="s">
        <v>162</v>
      </c>
      <c r="AF2" s="21" t="s">
        <v>163</v>
      </c>
      <c r="AG2" s="21" t="s">
        <v>151</v>
      </c>
      <c r="AH2" s="1" t="s">
        <v>118</v>
      </c>
      <c r="AI2" s="1" t="s">
        <v>119</v>
      </c>
      <c r="AJ2" s="1" t="s">
        <v>120</v>
      </c>
      <c r="AK2" s="1" t="s">
        <v>121</v>
      </c>
      <c r="AL2" s="1" t="s">
        <v>122</v>
      </c>
      <c r="AM2" s="1" t="s">
        <v>124</v>
      </c>
      <c r="AN2" s="1" t="s">
        <v>125</v>
      </c>
      <c r="AO2" s="1" t="s">
        <v>126</v>
      </c>
      <c r="AP2" s="1" t="s">
        <v>127</v>
      </c>
      <c r="AQ2" s="1" t="s">
        <v>128</v>
      </c>
      <c r="AR2" s="1" t="s">
        <v>123</v>
      </c>
      <c r="AS2" s="1" t="s">
        <v>129</v>
      </c>
      <c r="AT2" s="1" t="s">
        <v>130</v>
      </c>
      <c r="AU2" s="1" t="s">
        <v>131</v>
      </c>
      <c r="AV2" s="1" t="s">
        <v>132</v>
      </c>
      <c r="AW2" s="1" t="s">
        <v>133</v>
      </c>
    </row>
    <row r="3" spans="1:49" s="16" customFormat="1" hidden="1" x14ac:dyDescent="0.25">
      <c r="A3" s="9">
        <v>901573385</v>
      </c>
      <c r="B3" s="9" t="s">
        <v>11</v>
      </c>
      <c r="C3" s="10" t="s">
        <v>12</v>
      </c>
      <c r="D3" s="10">
        <v>102</v>
      </c>
      <c r="E3" s="10" t="s">
        <v>32</v>
      </c>
      <c r="F3" s="11">
        <v>44782</v>
      </c>
      <c r="G3" s="7" t="str">
        <f t="shared" ref="G3:G11" si="1">PROPER(TEXT(F3,"mmmm"))</f>
        <v>Agosto</v>
      </c>
      <c r="H3" s="1">
        <f t="shared" ref="H3:H11" si="2">YEAR(F3)</f>
        <v>2022</v>
      </c>
      <c r="I3" s="11">
        <v>45170</v>
      </c>
      <c r="J3" s="12">
        <v>5058819</v>
      </c>
      <c r="K3" s="13">
        <v>9000000</v>
      </c>
      <c r="L3" s="13">
        <v>9000000</v>
      </c>
      <c r="M3" s="14" t="s">
        <v>19</v>
      </c>
      <c r="N3" s="14" t="s">
        <v>17</v>
      </c>
      <c r="O3" s="15" t="s">
        <v>21</v>
      </c>
      <c r="P3" s="1" t="s">
        <v>32</v>
      </c>
      <c r="Q3" s="1">
        <v>5058819</v>
      </c>
      <c r="R3" s="1">
        <v>0</v>
      </c>
      <c r="S3" s="1">
        <v>901573385</v>
      </c>
      <c r="T3" s="1" t="s">
        <v>134</v>
      </c>
      <c r="U3" s="1" t="s">
        <v>135</v>
      </c>
      <c r="V3" s="1" t="s">
        <v>136</v>
      </c>
      <c r="W3" s="1" t="s">
        <v>143</v>
      </c>
      <c r="X3" s="1">
        <v>0</v>
      </c>
      <c r="Y3" s="1"/>
      <c r="Z3" s="1">
        <v>4</v>
      </c>
      <c r="AA3" s="1" t="s">
        <v>141</v>
      </c>
      <c r="AB3" s="1" t="s">
        <v>156</v>
      </c>
      <c r="AC3" s="1"/>
      <c r="AD3" s="1"/>
      <c r="AE3" s="1"/>
      <c r="AF3" s="1"/>
      <c r="AG3" s="1"/>
      <c r="AH3" s="7">
        <v>44782</v>
      </c>
      <c r="AI3" s="7">
        <v>45154</v>
      </c>
      <c r="AJ3" s="1" t="s">
        <v>138</v>
      </c>
      <c r="AK3" s="7">
        <v>45170</v>
      </c>
      <c r="AL3" s="7">
        <v>1</v>
      </c>
      <c r="AM3" s="18">
        <v>9000000</v>
      </c>
      <c r="AN3" s="18">
        <v>0</v>
      </c>
      <c r="AO3" s="18">
        <v>0</v>
      </c>
      <c r="AP3" s="18">
        <v>0</v>
      </c>
      <c r="AQ3" s="18">
        <v>0</v>
      </c>
      <c r="AR3" s="18">
        <v>0</v>
      </c>
      <c r="AS3" s="18">
        <v>0</v>
      </c>
      <c r="AT3" s="18">
        <v>0</v>
      </c>
      <c r="AU3" s="18">
        <v>0</v>
      </c>
      <c r="AV3" s="18">
        <v>0</v>
      </c>
      <c r="AW3" s="1">
        <v>0</v>
      </c>
    </row>
    <row r="4" spans="1:49" s="16" customFormat="1" hidden="1" x14ac:dyDescent="0.25">
      <c r="A4" s="9">
        <v>901573385</v>
      </c>
      <c r="B4" s="9" t="s">
        <v>11</v>
      </c>
      <c r="C4" s="10" t="s">
        <v>12</v>
      </c>
      <c r="D4" s="10">
        <v>104</v>
      </c>
      <c r="E4" s="10" t="s">
        <v>33</v>
      </c>
      <c r="F4" s="11">
        <v>44782</v>
      </c>
      <c r="G4" s="7" t="str">
        <f t="shared" si="1"/>
        <v>Agosto</v>
      </c>
      <c r="H4" s="1">
        <f t="shared" si="2"/>
        <v>2022</v>
      </c>
      <c r="I4" s="11">
        <v>45170</v>
      </c>
      <c r="J4" s="12">
        <v>5058820</v>
      </c>
      <c r="K4" s="13">
        <v>5600000</v>
      </c>
      <c r="L4" s="13">
        <v>5600000</v>
      </c>
      <c r="M4" s="14" t="s">
        <v>19</v>
      </c>
      <c r="N4" s="14" t="s">
        <v>17</v>
      </c>
      <c r="O4" s="15" t="s">
        <v>21</v>
      </c>
      <c r="P4" s="1" t="s">
        <v>33</v>
      </c>
      <c r="Q4" s="1">
        <v>5058820</v>
      </c>
      <c r="R4" s="1">
        <v>0</v>
      </c>
      <c r="S4" s="1">
        <v>901573385</v>
      </c>
      <c r="T4" s="1" t="s">
        <v>134</v>
      </c>
      <c r="U4" s="1" t="s">
        <v>135</v>
      </c>
      <c r="V4" s="1" t="s">
        <v>136</v>
      </c>
      <c r="W4" s="1" t="s">
        <v>143</v>
      </c>
      <c r="X4" s="1">
        <v>0</v>
      </c>
      <c r="Y4" s="1"/>
      <c r="Z4" s="1">
        <v>4</v>
      </c>
      <c r="AA4" s="1" t="s">
        <v>141</v>
      </c>
      <c r="AB4" s="1" t="s">
        <v>156</v>
      </c>
      <c r="AC4" s="1"/>
      <c r="AD4" s="1"/>
      <c r="AE4" s="1"/>
      <c r="AF4" s="1"/>
      <c r="AG4" s="1"/>
      <c r="AH4" s="7">
        <v>44782</v>
      </c>
      <c r="AI4" s="7">
        <v>45154</v>
      </c>
      <c r="AJ4" s="1" t="s">
        <v>138</v>
      </c>
      <c r="AK4" s="7">
        <v>45170</v>
      </c>
      <c r="AL4" s="7">
        <v>1</v>
      </c>
      <c r="AM4" s="18">
        <v>5600000</v>
      </c>
      <c r="AN4" s="18">
        <v>0</v>
      </c>
      <c r="AO4" s="18">
        <v>0</v>
      </c>
      <c r="AP4" s="18">
        <v>0</v>
      </c>
      <c r="AQ4" s="18">
        <v>0</v>
      </c>
      <c r="AR4" s="18">
        <v>0</v>
      </c>
      <c r="AS4" s="18">
        <v>0</v>
      </c>
      <c r="AT4" s="18">
        <v>0</v>
      </c>
      <c r="AU4" s="18">
        <v>0</v>
      </c>
      <c r="AV4" s="18">
        <v>0</v>
      </c>
      <c r="AW4" s="1">
        <v>0</v>
      </c>
    </row>
    <row r="5" spans="1:49" s="16" customFormat="1" hidden="1" x14ac:dyDescent="0.25">
      <c r="A5" s="9">
        <v>901573385</v>
      </c>
      <c r="B5" s="9" t="s">
        <v>11</v>
      </c>
      <c r="C5" s="10" t="s">
        <v>12</v>
      </c>
      <c r="D5" s="10">
        <v>106</v>
      </c>
      <c r="E5" s="10" t="s">
        <v>34</v>
      </c>
      <c r="F5" s="11">
        <v>44783</v>
      </c>
      <c r="G5" s="7" t="str">
        <f t="shared" si="1"/>
        <v>Agosto</v>
      </c>
      <c r="H5" s="1">
        <f t="shared" si="2"/>
        <v>2022</v>
      </c>
      <c r="I5" s="11">
        <v>45170</v>
      </c>
      <c r="J5" s="12">
        <v>5058821</v>
      </c>
      <c r="K5" s="13">
        <v>2200000</v>
      </c>
      <c r="L5" s="13">
        <v>2200000</v>
      </c>
      <c r="M5" s="14" t="s">
        <v>19</v>
      </c>
      <c r="N5" s="14" t="s">
        <v>17</v>
      </c>
      <c r="O5" s="15" t="s">
        <v>21</v>
      </c>
      <c r="P5" s="1" t="s">
        <v>34</v>
      </c>
      <c r="Q5" s="1">
        <v>5058821</v>
      </c>
      <c r="R5" s="1">
        <v>0</v>
      </c>
      <c r="S5" s="1">
        <v>901573385</v>
      </c>
      <c r="T5" s="1" t="s">
        <v>134</v>
      </c>
      <c r="U5" s="1" t="s">
        <v>135</v>
      </c>
      <c r="V5" s="1" t="s">
        <v>136</v>
      </c>
      <c r="W5" s="1" t="s">
        <v>143</v>
      </c>
      <c r="X5" s="1">
        <v>0</v>
      </c>
      <c r="Y5" s="1"/>
      <c r="Z5" s="1">
        <v>4</v>
      </c>
      <c r="AA5" s="1" t="s">
        <v>141</v>
      </c>
      <c r="AB5" s="1" t="s">
        <v>156</v>
      </c>
      <c r="AC5" s="1"/>
      <c r="AD5" s="1"/>
      <c r="AE5" s="1"/>
      <c r="AF5" s="1"/>
      <c r="AG5" s="1"/>
      <c r="AH5" s="7">
        <v>44783</v>
      </c>
      <c r="AI5" s="7">
        <v>45154</v>
      </c>
      <c r="AJ5" s="1" t="s">
        <v>138</v>
      </c>
      <c r="AK5" s="7">
        <v>45170</v>
      </c>
      <c r="AL5" s="7">
        <v>1</v>
      </c>
      <c r="AM5" s="18">
        <v>2200000</v>
      </c>
      <c r="AN5" s="18">
        <v>0</v>
      </c>
      <c r="AO5" s="18">
        <v>0</v>
      </c>
      <c r="AP5" s="18">
        <v>0</v>
      </c>
      <c r="AQ5" s="18">
        <v>0</v>
      </c>
      <c r="AR5" s="18">
        <v>0</v>
      </c>
      <c r="AS5" s="18">
        <v>0</v>
      </c>
      <c r="AT5" s="18">
        <v>0</v>
      </c>
      <c r="AU5" s="18">
        <v>0</v>
      </c>
      <c r="AV5" s="18">
        <v>0</v>
      </c>
      <c r="AW5" s="1">
        <v>0</v>
      </c>
    </row>
    <row r="6" spans="1:49" s="16" customFormat="1" hidden="1" x14ac:dyDescent="0.25">
      <c r="A6" s="9">
        <v>901573385</v>
      </c>
      <c r="B6" s="9" t="s">
        <v>11</v>
      </c>
      <c r="C6" s="10" t="s">
        <v>12</v>
      </c>
      <c r="D6" s="10">
        <v>11</v>
      </c>
      <c r="E6" s="10" t="s">
        <v>23</v>
      </c>
      <c r="F6" s="11">
        <v>44700</v>
      </c>
      <c r="G6" s="7" t="str">
        <f t="shared" si="1"/>
        <v>Mayo</v>
      </c>
      <c r="H6" s="1">
        <f t="shared" si="2"/>
        <v>2022</v>
      </c>
      <c r="I6" s="11">
        <v>45170</v>
      </c>
      <c r="J6" s="12">
        <v>3652321</v>
      </c>
      <c r="K6" s="13">
        <v>47600000</v>
      </c>
      <c r="L6" s="13">
        <v>47600000</v>
      </c>
      <c r="M6" s="14" t="s">
        <v>13</v>
      </c>
      <c r="N6" s="14" t="s">
        <v>17</v>
      </c>
      <c r="O6" s="15" t="s">
        <v>21</v>
      </c>
      <c r="P6" s="1" t="s">
        <v>23</v>
      </c>
      <c r="Q6" s="1">
        <v>3652321</v>
      </c>
      <c r="R6" s="1">
        <v>267365</v>
      </c>
      <c r="S6" s="1">
        <v>901573385</v>
      </c>
      <c r="T6" s="1" t="s">
        <v>134</v>
      </c>
      <c r="U6" s="1" t="s">
        <v>135</v>
      </c>
      <c r="V6" s="1" t="s">
        <v>136</v>
      </c>
      <c r="W6" s="1" t="s">
        <v>143</v>
      </c>
      <c r="X6" s="1">
        <v>5</v>
      </c>
      <c r="Y6" s="1" t="s">
        <v>137</v>
      </c>
      <c r="Z6" s="1">
        <v>5</v>
      </c>
      <c r="AA6" s="1" t="s">
        <v>137</v>
      </c>
      <c r="AB6" s="1" t="s">
        <v>150</v>
      </c>
      <c r="AC6" s="1"/>
      <c r="AD6" s="1"/>
      <c r="AE6" s="1"/>
      <c r="AF6" s="1"/>
      <c r="AG6" s="1"/>
      <c r="AH6" s="7">
        <v>44700</v>
      </c>
      <c r="AI6" s="7">
        <v>44725</v>
      </c>
      <c r="AJ6" s="1" t="s">
        <v>138</v>
      </c>
      <c r="AK6" s="7">
        <v>44725</v>
      </c>
      <c r="AL6" s="7">
        <v>44725</v>
      </c>
      <c r="AM6" s="18">
        <v>47600000</v>
      </c>
      <c r="AN6" s="18">
        <v>47600000</v>
      </c>
      <c r="AO6" s="18">
        <v>0</v>
      </c>
      <c r="AP6" s="18">
        <v>0</v>
      </c>
      <c r="AQ6" s="18">
        <v>0</v>
      </c>
      <c r="AR6" s="18">
        <v>0</v>
      </c>
      <c r="AS6" s="18">
        <v>0</v>
      </c>
      <c r="AT6" s="18">
        <v>0</v>
      </c>
      <c r="AU6" s="18">
        <v>0</v>
      </c>
      <c r="AV6" s="18">
        <v>47600000</v>
      </c>
      <c r="AW6" s="1">
        <v>1</v>
      </c>
    </row>
    <row r="7" spans="1:49" s="16" customFormat="1" hidden="1" x14ac:dyDescent="0.25">
      <c r="A7" s="9">
        <v>901573385</v>
      </c>
      <c r="B7" s="9" t="s">
        <v>11</v>
      </c>
      <c r="C7" s="10" t="s">
        <v>12</v>
      </c>
      <c r="D7" s="10">
        <v>12</v>
      </c>
      <c r="E7" s="10" t="s">
        <v>24</v>
      </c>
      <c r="F7" s="11">
        <v>44700</v>
      </c>
      <c r="G7" s="7" t="str">
        <f t="shared" si="1"/>
        <v>Mayo</v>
      </c>
      <c r="H7" s="1">
        <f t="shared" si="2"/>
        <v>2022</v>
      </c>
      <c r="I7" s="11">
        <v>45170</v>
      </c>
      <c r="J7" s="12">
        <v>3510545</v>
      </c>
      <c r="K7" s="13">
        <v>36000000</v>
      </c>
      <c r="L7" s="13">
        <v>36000000</v>
      </c>
      <c r="M7" s="14" t="s">
        <v>13</v>
      </c>
      <c r="N7" s="14" t="s">
        <v>17</v>
      </c>
      <c r="O7" s="15" t="s">
        <v>21</v>
      </c>
      <c r="P7" s="1" t="s">
        <v>24</v>
      </c>
      <c r="Q7" s="1">
        <v>3510545</v>
      </c>
      <c r="R7" s="1">
        <v>2273426</v>
      </c>
      <c r="S7" s="1">
        <v>901573385</v>
      </c>
      <c r="T7" s="1" t="s">
        <v>134</v>
      </c>
      <c r="U7" s="1" t="s">
        <v>135</v>
      </c>
      <c r="V7" s="1" t="s">
        <v>136</v>
      </c>
      <c r="W7" s="1" t="s">
        <v>143</v>
      </c>
      <c r="X7" s="1">
        <v>5</v>
      </c>
      <c r="Y7" s="1" t="s">
        <v>137</v>
      </c>
      <c r="Z7" s="1">
        <v>5</v>
      </c>
      <c r="AA7" s="1" t="s">
        <v>137</v>
      </c>
      <c r="AB7" s="1" t="s">
        <v>150</v>
      </c>
      <c r="AC7" s="1"/>
      <c r="AD7" s="1"/>
      <c r="AE7" s="1"/>
      <c r="AF7" s="1"/>
      <c r="AG7" s="1"/>
      <c r="AH7" s="7">
        <v>44700</v>
      </c>
      <c r="AI7" s="7">
        <v>44725</v>
      </c>
      <c r="AJ7" s="1" t="s">
        <v>138</v>
      </c>
      <c r="AK7" s="7">
        <v>44725</v>
      </c>
      <c r="AL7" s="7">
        <v>44725</v>
      </c>
      <c r="AM7" s="18">
        <v>36000000</v>
      </c>
      <c r="AN7" s="18">
        <v>36000000</v>
      </c>
      <c r="AO7" s="18">
        <v>0</v>
      </c>
      <c r="AP7" s="18">
        <v>0</v>
      </c>
      <c r="AQ7" s="18">
        <v>0</v>
      </c>
      <c r="AR7" s="18">
        <v>0</v>
      </c>
      <c r="AS7" s="18">
        <v>0</v>
      </c>
      <c r="AT7" s="18">
        <v>0</v>
      </c>
      <c r="AU7" s="18">
        <v>0</v>
      </c>
      <c r="AV7" s="18">
        <v>36000000</v>
      </c>
      <c r="AW7" s="1">
        <v>1</v>
      </c>
    </row>
    <row r="8" spans="1:49" s="16" customFormat="1" hidden="1" x14ac:dyDescent="0.25">
      <c r="A8" s="9">
        <v>901573385</v>
      </c>
      <c r="B8" s="9" t="s">
        <v>11</v>
      </c>
      <c r="C8" s="10" t="s">
        <v>12</v>
      </c>
      <c r="D8" s="10">
        <v>24</v>
      </c>
      <c r="E8" s="10" t="s">
        <v>25</v>
      </c>
      <c r="F8" s="11">
        <v>44712</v>
      </c>
      <c r="G8" s="7" t="str">
        <f t="shared" si="1"/>
        <v>Mayo</v>
      </c>
      <c r="H8" s="1">
        <f t="shared" si="2"/>
        <v>2022</v>
      </c>
      <c r="I8" s="11">
        <v>45170</v>
      </c>
      <c r="J8" s="12">
        <v>1523238</v>
      </c>
      <c r="K8" s="13">
        <v>3000000</v>
      </c>
      <c r="L8" s="13">
        <v>3000000</v>
      </c>
      <c r="M8" s="14" t="s">
        <v>13</v>
      </c>
      <c r="N8" s="14" t="s">
        <v>17</v>
      </c>
      <c r="O8" s="15" t="s">
        <v>21</v>
      </c>
      <c r="P8" s="1" t="s">
        <v>25</v>
      </c>
      <c r="Q8" s="1">
        <v>1523238</v>
      </c>
      <c r="R8" s="1">
        <v>2107560</v>
      </c>
      <c r="S8" s="1">
        <v>901573385</v>
      </c>
      <c r="T8" s="1" t="s">
        <v>134</v>
      </c>
      <c r="U8" s="1" t="s">
        <v>135</v>
      </c>
      <c r="V8" s="1" t="s">
        <v>136</v>
      </c>
      <c r="W8" s="1" t="s">
        <v>143</v>
      </c>
      <c r="X8" s="1">
        <v>5</v>
      </c>
      <c r="Y8" s="1" t="s">
        <v>137</v>
      </c>
      <c r="Z8" s="1">
        <v>5</v>
      </c>
      <c r="AA8" s="1" t="s">
        <v>137</v>
      </c>
      <c r="AB8" s="1" t="s">
        <v>150</v>
      </c>
      <c r="AC8" s="1"/>
      <c r="AD8" s="1"/>
      <c r="AE8" s="1"/>
      <c r="AF8" s="1"/>
      <c r="AG8" s="1"/>
      <c r="AH8" s="7">
        <v>44712</v>
      </c>
      <c r="AI8" s="7">
        <v>44722</v>
      </c>
      <c r="AJ8" s="1" t="s">
        <v>138</v>
      </c>
      <c r="AK8" s="7">
        <v>44722</v>
      </c>
      <c r="AL8" s="7">
        <v>44722</v>
      </c>
      <c r="AM8" s="18">
        <v>3000000</v>
      </c>
      <c r="AN8" s="18">
        <v>3000000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3000000</v>
      </c>
      <c r="AW8" s="1">
        <v>1</v>
      </c>
    </row>
    <row r="9" spans="1:49" s="16" customFormat="1" hidden="1" x14ac:dyDescent="0.25">
      <c r="A9" s="9">
        <v>901573385</v>
      </c>
      <c r="B9" s="9" t="s">
        <v>11</v>
      </c>
      <c r="C9" s="10" t="s">
        <v>12</v>
      </c>
      <c r="D9" s="10">
        <v>245</v>
      </c>
      <c r="E9" s="10" t="s">
        <v>35</v>
      </c>
      <c r="F9" s="11">
        <v>44865</v>
      </c>
      <c r="G9" s="7" t="str">
        <f t="shared" si="1"/>
        <v>Octubre</v>
      </c>
      <c r="H9" s="1">
        <f t="shared" si="2"/>
        <v>2022</v>
      </c>
      <c r="I9" s="11">
        <v>44960</v>
      </c>
      <c r="J9" s="10">
        <v>1605363</v>
      </c>
      <c r="K9" s="13">
        <v>140000000</v>
      </c>
      <c r="L9" s="13">
        <v>20000000</v>
      </c>
      <c r="M9" s="14" t="s">
        <v>13</v>
      </c>
      <c r="N9" s="14" t="s">
        <v>17</v>
      </c>
      <c r="O9" s="15" t="s">
        <v>21</v>
      </c>
      <c r="P9" s="1" t="s">
        <v>35</v>
      </c>
      <c r="Q9" s="1">
        <v>1605363</v>
      </c>
      <c r="R9" s="1">
        <v>2492284</v>
      </c>
      <c r="S9" s="1">
        <v>901573385</v>
      </c>
      <c r="T9" s="1" t="s">
        <v>134</v>
      </c>
      <c r="U9" s="1" t="s">
        <v>135</v>
      </c>
      <c r="V9" s="1" t="s">
        <v>136</v>
      </c>
      <c r="W9" s="1" t="s">
        <v>143</v>
      </c>
      <c r="X9" s="1">
        <v>5</v>
      </c>
      <c r="Y9" s="1" t="s">
        <v>137</v>
      </c>
      <c r="Z9" s="1">
        <v>5</v>
      </c>
      <c r="AA9" s="1" t="s">
        <v>137</v>
      </c>
      <c r="AB9" s="1" t="s">
        <v>150</v>
      </c>
      <c r="AC9" s="18">
        <v>-17200000</v>
      </c>
      <c r="AD9" s="22" t="s">
        <v>146</v>
      </c>
      <c r="AE9" s="1">
        <v>-137200000</v>
      </c>
      <c r="AF9" s="1">
        <v>4800058890</v>
      </c>
      <c r="AG9" s="1" t="s">
        <v>152</v>
      </c>
      <c r="AH9" s="7">
        <v>44865</v>
      </c>
      <c r="AI9" s="7">
        <v>44959</v>
      </c>
      <c r="AJ9" s="1" t="s">
        <v>138</v>
      </c>
      <c r="AK9" s="7">
        <v>44959</v>
      </c>
      <c r="AL9" s="7">
        <v>44959</v>
      </c>
      <c r="AM9" s="18">
        <v>140000000</v>
      </c>
      <c r="AN9" s="18">
        <v>140000000</v>
      </c>
      <c r="AO9" s="18">
        <v>0</v>
      </c>
      <c r="AP9" s="18">
        <v>0</v>
      </c>
      <c r="AQ9" s="18">
        <v>0</v>
      </c>
      <c r="AR9" s="18">
        <v>120000000</v>
      </c>
      <c r="AS9" s="18">
        <v>0</v>
      </c>
      <c r="AT9" s="18">
        <v>0</v>
      </c>
      <c r="AU9" s="18">
        <v>0</v>
      </c>
      <c r="AV9" s="18">
        <v>140000000</v>
      </c>
      <c r="AW9" s="1">
        <v>1</v>
      </c>
    </row>
    <row r="10" spans="1:49" s="16" customFormat="1" hidden="1" x14ac:dyDescent="0.25">
      <c r="A10" s="9">
        <v>901573385</v>
      </c>
      <c r="B10" s="9" t="s">
        <v>11</v>
      </c>
      <c r="C10" s="10" t="s">
        <v>12</v>
      </c>
      <c r="D10" s="10">
        <v>25</v>
      </c>
      <c r="E10" s="10" t="s">
        <v>26</v>
      </c>
      <c r="F10" s="11">
        <v>44712</v>
      </c>
      <c r="G10" s="7" t="str">
        <f t="shared" si="1"/>
        <v>Mayo</v>
      </c>
      <c r="H10" s="1">
        <f t="shared" si="2"/>
        <v>2022</v>
      </c>
      <c r="I10" s="11">
        <v>45170</v>
      </c>
      <c r="J10" s="12">
        <v>3206611</v>
      </c>
      <c r="K10" s="13">
        <v>3000000</v>
      </c>
      <c r="L10" s="13">
        <v>3000000</v>
      </c>
      <c r="M10" s="14" t="s">
        <v>13</v>
      </c>
      <c r="N10" s="14" t="s">
        <v>17</v>
      </c>
      <c r="O10" s="15" t="s">
        <v>21</v>
      </c>
      <c r="P10" s="1" t="s">
        <v>26</v>
      </c>
      <c r="Q10" s="1">
        <v>3206611</v>
      </c>
      <c r="R10" s="1">
        <v>2124167</v>
      </c>
      <c r="S10" s="1">
        <v>901573385</v>
      </c>
      <c r="T10" s="1" t="s">
        <v>134</v>
      </c>
      <c r="U10" s="1" t="s">
        <v>135</v>
      </c>
      <c r="V10" s="1" t="s">
        <v>136</v>
      </c>
      <c r="W10" s="1" t="s">
        <v>143</v>
      </c>
      <c r="X10" s="1">
        <v>5</v>
      </c>
      <c r="Y10" s="1" t="s">
        <v>137</v>
      </c>
      <c r="Z10" s="1">
        <v>5</v>
      </c>
      <c r="AA10" s="1" t="s">
        <v>137</v>
      </c>
      <c r="AB10" s="1" t="s">
        <v>150</v>
      </c>
      <c r="AC10" s="1"/>
      <c r="AD10" s="1"/>
      <c r="AE10" s="1"/>
      <c r="AF10" s="1"/>
      <c r="AG10" s="1"/>
      <c r="AH10" s="7">
        <v>44712</v>
      </c>
      <c r="AI10" s="7">
        <v>44722</v>
      </c>
      <c r="AJ10" s="1" t="s">
        <v>138</v>
      </c>
      <c r="AK10" s="7">
        <v>44722</v>
      </c>
      <c r="AL10" s="7">
        <v>44722</v>
      </c>
      <c r="AM10" s="18">
        <v>3000000</v>
      </c>
      <c r="AN10" s="18">
        <v>3000000</v>
      </c>
      <c r="AO10" s="18">
        <v>0</v>
      </c>
      <c r="AP10" s="18">
        <v>0</v>
      </c>
      <c r="AQ10" s="18">
        <v>0</v>
      </c>
      <c r="AR10" s="18">
        <v>0</v>
      </c>
      <c r="AS10" s="18">
        <v>0</v>
      </c>
      <c r="AT10" s="18">
        <v>0</v>
      </c>
      <c r="AU10" s="18">
        <v>0</v>
      </c>
      <c r="AV10" s="18">
        <v>3000000</v>
      </c>
      <c r="AW10" s="1">
        <v>1</v>
      </c>
    </row>
    <row r="11" spans="1:49" s="16" customFormat="1" hidden="1" x14ac:dyDescent="0.25">
      <c r="A11" s="9">
        <v>901573385</v>
      </c>
      <c r="B11" s="9" t="s">
        <v>11</v>
      </c>
      <c r="C11" s="10" t="s">
        <v>12</v>
      </c>
      <c r="D11" s="10">
        <v>26</v>
      </c>
      <c r="E11" s="10" t="s">
        <v>27</v>
      </c>
      <c r="F11" s="11">
        <v>44712</v>
      </c>
      <c r="G11" s="7" t="str">
        <f t="shared" si="1"/>
        <v>Mayo</v>
      </c>
      <c r="H11" s="1">
        <f t="shared" si="2"/>
        <v>2022</v>
      </c>
      <c r="I11" s="11">
        <v>45170</v>
      </c>
      <c r="J11" s="12">
        <v>1515645</v>
      </c>
      <c r="K11" s="13">
        <v>3000000</v>
      </c>
      <c r="L11" s="13">
        <v>3000000</v>
      </c>
      <c r="M11" s="14" t="s">
        <v>13</v>
      </c>
      <c r="N11" s="14" t="s">
        <v>17</v>
      </c>
      <c r="O11" s="15" t="s">
        <v>21</v>
      </c>
      <c r="P11" s="1" t="s">
        <v>27</v>
      </c>
      <c r="Q11" s="1">
        <v>1515645</v>
      </c>
      <c r="R11" s="1">
        <v>2340758</v>
      </c>
      <c r="S11" s="1">
        <v>901573385</v>
      </c>
      <c r="T11" s="1" t="s">
        <v>134</v>
      </c>
      <c r="U11" s="1" t="s">
        <v>135</v>
      </c>
      <c r="V11" s="1" t="s">
        <v>136</v>
      </c>
      <c r="W11" s="1" t="s">
        <v>143</v>
      </c>
      <c r="X11" s="1">
        <v>5</v>
      </c>
      <c r="Y11" s="1" t="s">
        <v>137</v>
      </c>
      <c r="Z11" s="1">
        <v>5</v>
      </c>
      <c r="AA11" s="1" t="s">
        <v>137</v>
      </c>
      <c r="AB11" s="1" t="s">
        <v>150</v>
      </c>
      <c r="AC11" s="1"/>
      <c r="AD11" s="1"/>
      <c r="AE11" s="1"/>
      <c r="AF11" s="1"/>
      <c r="AG11" s="1"/>
      <c r="AH11" s="7">
        <v>44712</v>
      </c>
      <c r="AI11" s="7">
        <v>44722</v>
      </c>
      <c r="AJ11" s="1" t="s">
        <v>138</v>
      </c>
      <c r="AK11" s="7">
        <v>44722</v>
      </c>
      <c r="AL11" s="7">
        <v>44722</v>
      </c>
      <c r="AM11" s="18">
        <v>3000000</v>
      </c>
      <c r="AN11" s="18">
        <v>3000000</v>
      </c>
      <c r="AO11" s="18">
        <v>0</v>
      </c>
      <c r="AP11" s="18">
        <v>0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3000000</v>
      </c>
      <c r="AW11" s="1">
        <v>1</v>
      </c>
    </row>
    <row r="12" spans="1:49" s="16" customFormat="1" hidden="1" x14ac:dyDescent="0.25">
      <c r="A12" s="1">
        <v>901573385</v>
      </c>
      <c r="B12" s="1" t="s">
        <v>11</v>
      </c>
      <c r="C12" s="5" t="s">
        <v>12</v>
      </c>
      <c r="D12" s="5">
        <v>448</v>
      </c>
      <c r="E12" s="10" t="s">
        <v>36</v>
      </c>
      <c r="F12" s="7">
        <v>44942</v>
      </c>
      <c r="G12" s="7" t="str">
        <f>PROPER(TEXT(F12,"mmmm"))</f>
        <v>Enero</v>
      </c>
      <c r="H12" s="1">
        <f>YEAR(F12)</f>
        <v>2023</v>
      </c>
      <c r="I12" s="7">
        <v>44966</v>
      </c>
      <c r="J12" s="5">
        <v>3568161</v>
      </c>
      <c r="K12" s="8">
        <v>14000000</v>
      </c>
      <c r="L12" s="8">
        <v>14000000</v>
      </c>
      <c r="M12" s="4" t="s">
        <v>14</v>
      </c>
      <c r="N12" s="4" t="s">
        <v>17</v>
      </c>
      <c r="O12" s="4"/>
      <c r="P12" s="1" t="s">
        <v>36</v>
      </c>
      <c r="Q12" s="1">
        <v>3568161</v>
      </c>
      <c r="R12" s="1">
        <v>273926</v>
      </c>
      <c r="S12" s="1">
        <v>901573385</v>
      </c>
      <c r="T12" s="1" t="s">
        <v>134</v>
      </c>
      <c r="U12" s="1" t="s">
        <v>135</v>
      </c>
      <c r="V12" s="1" t="s">
        <v>136</v>
      </c>
      <c r="W12" s="1" t="s">
        <v>143</v>
      </c>
      <c r="X12" s="1">
        <v>5</v>
      </c>
      <c r="Y12" s="1" t="s">
        <v>137</v>
      </c>
      <c r="Z12" s="1">
        <v>5</v>
      </c>
      <c r="AA12" s="1" t="s">
        <v>137</v>
      </c>
      <c r="AB12" s="1" t="s">
        <v>150</v>
      </c>
      <c r="AC12" s="1"/>
      <c r="AD12" s="1"/>
      <c r="AE12" s="1"/>
      <c r="AF12" s="1"/>
      <c r="AG12" s="1"/>
      <c r="AH12" s="7">
        <v>44942</v>
      </c>
      <c r="AI12" s="7">
        <v>44966</v>
      </c>
      <c r="AJ12" s="1" t="s">
        <v>138</v>
      </c>
      <c r="AK12" s="7">
        <v>44966</v>
      </c>
      <c r="AL12" s="7">
        <v>44966</v>
      </c>
      <c r="AM12" s="18">
        <v>14000000</v>
      </c>
      <c r="AN12" s="18">
        <v>14000000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14000000</v>
      </c>
      <c r="AW12" s="1">
        <v>1</v>
      </c>
    </row>
    <row r="13" spans="1:49" s="16" customFormat="1" hidden="1" x14ac:dyDescent="0.25">
      <c r="A13" s="1">
        <v>901573385</v>
      </c>
      <c r="B13" s="1" t="s">
        <v>11</v>
      </c>
      <c r="C13" s="5" t="s">
        <v>12</v>
      </c>
      <c r="D13" s="5">
        <v>449</v>
      </c>
      <c r="E13" s="10" t="s">
        <v>37</v>
      </c>
      <c r="F13" s="7">
        <v>44942</v>
      </c>
      <c r="G13" s="7" t="str">
        <f t="shared" ref="G13:G76" si="3">PROPER(TEXT(F13,"mmmm"))</f>
        <v>Enero</v>
      </c>
      <c r="H13" s="1">
        <f t="shared" ref="H13:H76" si="4">YEAR(F13)</f>
        <v>2023</v>
      </c>
      <c r="I13" s="7">
        <v>44966</v>
      </c>
      <c r="J13" s="5">
        <v>2596889</v>
      </c>
      <c r="K13" s="8">
        <v>50000000</v>
      </c>
      <c r="L13" s="8">
        <v>50000000</v>
      </c>
      <c r="M13" s="4" t="s">
        <v>14</v>
      </c>
      <c r="N13" s="4" t="s">
        <v>17</v>
      </c>
      <c r="O13" s="4"/>
      <c r="P13" s="1" t="s">
        <v>37</v>
      </c>
      <c r="Q13" s="1">
        <v>2596889</v>
      </c>
      <c r="R13" s="1">
        <v>802091</v>
      </c>
      <c r="S13" s="1">
        <v>901573385</v>
      </c>
      <c r="T13" s="1" t="s">
        <v>134</v>
      </c>
      <c r="U13" s="1" t="s">
        <v>135</v>
      </c>
      <c r="V13" s="1" t="s">
        <v>136</v>
      </c>
      <c r="W13" s="1" t="s">
        <v>143</v>
      </c>
      <c r="X13" s="1">
        <v>5</v>
      </c>
      <c r="Y13" s="1" t="s">
        <v>137</v>
      </c>
      <c r="Z13" s="1">
        <v>5</v>
      </c>
      <c r="AA13" s="1" t="s">
        <v>137</v>
      </c>
      <c r="AB13" s="1" t="s">
        <v>150</v>
      </c>
      <c r="AC13" s="1"/>
      <c r="AD13" s="1"/>
      <c r="AE13" s="1"/>
      <c r="AF13" s="1"/>
      <c r="AG13" s="1"/>
      <c r="AH13" s="7">
        <v>44942</v>
      </c>
      <c r="AI13" s="7">
        <v>44966</v>
      </c>
      <c r="AJ13" s="1" t="s">
        <v>138</v>
      </c>
      <c r="AK13" s="7">
        <v>44966</v>
      </c>
      <c r="AL13" s="7">
        <v>44966</v>
      </c>
      <c r="AM13" s="18">
        <v>50000000</v>
      </c>
      <c r="AN13" s="18">
        <v>50000000</v>
      </c>
      <c r="AO13" s="18">
        <v>0</v>
      </c>
      <c r="AP13" s="18">
        <v>0</v>
      </c>
      <c r="AQ13" s="18">
        <v>0</v>
      </c>
      <c r="AR13" s="18">
        <v>0</v>
      </c>
      <c r="AS13" s="18">
        <v>0</v>
      </c>
      <c r="AT13" s="18">
        <v>0</v>
      </c>
      <c r="AU13" s="18">
        <v>0</v>
      </c>
      <c r="AV13" s="18">
        <v>50000000</v>
      </c>
      <c r="AW13" s="1">
        <v>1</v>
      </c>
    </row>
    <row r="14" spans="1:49" s="16" customFormat="1" x14ac:dyDescent="0.25">
      <c r="A14" s="1">
        <v>901573385</v>
      </c>
      <c r="B14" s="1" t="s">
        <v>11</v>
      </c>
      <c r="C14" s="5" t="s">
        <v>12</v>
      </c>
      <c r="D14" s="5">
        <v>450</v>
      </c>
      <c r="E14" s="10" t="s">
        <v>38</v>
      </c>
      <c r="F14" s="7">
        <v>44942</v>
      </c>
      <c r="G14" s="7" t="str">
        <f t="shared" si="3"/>
        <v>Enero</v>
      </c>
      <c r="H14" s="1">
        <f t="shared" si="4"/>
        <v>2023</v>
      </c>
      <c r="I14" s="7">
        <v>44966</v>
      </c>
      <c r="J14" s="5">
        <v>980231</v>
      </c>
      <c r="K14" s="8">
        <v>3000000</v>
      </c>
      <c r="L14" s="8">
        <v>3000000</v>
      </c>
      <c r="M14" s="4" t="s">
        <v>14</v>
      </c>
      <c r="N14" s="4" t="s">
        <v>17</v>
      </c>
      <c r="O14" s="4"/>
      <c r="P14" s="17" t="s">
        <v>38</v>
      </c>
      <c r="Q14" s="1">
        <v>980231</v>
      </c>
      <c r="R14" s="1">
        <v>2960822</v>
      </c>
      <c r="S14" s="1">
        <v>901573385</v>
      </c>
      <c r="T14" s="1" t="s">
        <v>134</v>
      </c>
      <c r="U14" s="1" t="s">
        <v>135</v>
      </c>
      <c r="V14" s="1" t="s">
        <v>136</v>
      </c>
      <c r="W14" s="1" t="s">
        <v>144</v>
      </c>
      <c r="X14" s="1">
        <v>5</v>
      </c>
      <c r="Y14" s="1" t="s">
        <v>137</v>
      </c>
      <c r="Z14" s="1">
        <v>5</v>
      </c>
      <c r="AA14" s="1" t="s">
        <v>137</v>
      </c>
      <c r="AB14" s="1" t="s">
        <v>155</v>
      </c>
      <c r="AC14" s="1"/>
      <c r="AD14" s="1"/>
      <c r="AE14" s="1"/>
      <c r="AF14" s="1"/>
      <c r="AG14" s="1"/>
      <c r="AH14" s="7">
        <v>44942</v>
      </c>
      <c r="AI14" s="7">
        <v>44966</v>
      </c>
      <c r="AJ14" s="1" t="s">
        <v>138</v>
      </c>
      <c r="AK14" s="7">
        <v>44966</v>
      </c>
      <c r="AL14" s="7">
        <v>44995</v>
      </c>
      <c r="AM14" s="18">
        <v>3000000</v>
      </c>
      <c r="AN14" s="18">
        <v>3000000</v>
      </c>
      <c r="AO14" s="18">
        <v>0</v>
      </c>
      <c r="AP14" s="18">
        <v>0</v>
      </c>
      <c r="AQ14" s="18">
        <v>0</v>
      </c>
      <c r="AR14" s="18">
        <v>0</v>
      </c>
      <c r="AS14" s="18">
        <v>0</v>
      </c>
      <c r="AT14" s="18">
        <v>0</v>
      </c>
      <c r="AU14" s="18">
        <v>3000000</v>
      </c>
      <c r="AV14" s="18">
        <v>0</v>
      </c>
      <c r="AW14" s="1">
        <v>2</v>
      </c>
    </row>
    <row r="15" spans="1:49" s="16" customFormat="1" hidden="1" x14ac:dyDescent="0.25">
      <c r="A15" s="1">
        <v>901573385</v>
      </c>
      <c r="B15" s="1" t="s">
        <v>11</v>
      </c>
      <c r="C15" s="5" t="s">
        <v>12</v>
      </c>
      <c r="D15" s="5">
        <v>451</v>
      </c>
      <c r="E15" s="10" t="s">
        <v>39</v>
      </c>
      <c r="F15" s="7">
        <v>44942</v>
      </c>
      <c r="G15" s="7" t="str">
        <f t="shared" si="3"/>
        <v>Enero</v>
      </c>
      <c r="H15" s="1">
        <f t="shared" si="4"/>
        <v>2023</v>
      </c>
      <c r="I15" s="7">
        <v>44966</v>
      </c>
      <c r="J15" s="5">
        <v>1840459</v>
      </c>
      <c r="K15" s="8">
        <v>60000000</v>
      </c>
      <c r="L15" s="8">
        <v>60000000</v>
      </c>
      <c r="M15" s="4" t="s">
        <v>14</v>
      </c>
      <c r="N15" s="4" t="s">
        <v>17</v>
      </c>
      <c r="O15" s="4"/>
      <c r="P15" s="1" t="s">
        <v>39</v>
      </c>
      <c r="Q15" s="1">
        <v>1840459</v>
      </c>
      <c r="R15" s="1">
        <v>838525</v>
      </c>
      <c r="S15" s="1">
        <v>901573385</v>
      </c>
      <c r="T15" s="1" t="s">
        <v>134</v>
      </c>
      <c r="U15" s="1" t="s">
        <v>135</v>
      </c>
      <c r="V15" s="1" t="s">
        <v>136</v>
      </c>
      <c r="W15" s="1" t="s">
        <v>143</v>
      </c>
      <c r="X15" s="1">
        <v>5</v>
      </c>
      <c r="Y15" s="1" t="s">
        <v>137</v>
      </c>
      <c r="Z15" s="1">
        <v>5</v>
      </c>
      <c r="AA15" s="1" t="s">
        <v>137</v>
      </c>
      <c r="AB15" s="1" t="s">
        <v>150</v>
      </c>
      <c r="AC15" s="1"/>
      <c r="AD15" s="1"/>
      <c r="AE15" s="1"/>
      <c r="AF15" s="1"/>
      <c r="AG15" s="1"/>
      <c r="AH15" s="7">
        <v>44942</v>
      </c>
      <c r="AI15" s="7">
        <v>44966</v>
      </c>
      <c r="AJ15" s="1" t="s">
        <v>138</v>
      </c>
      <c r="AK15" s="7">
        <v>44966</v>
      </c>
      <c r="AL15" s="7">
        <v>44966</v>
      </c>
      <c r="AM15" s="18">
        <v>60000000</v>
      </c>
      <c r="AN15" s="18">
        <v>60000000</v>
      </c>
      <c r="AO15" s="18">
        <v>0</v>
      </c>
      <c r="AP15" s="18"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v>0</v>
      </c>
      <c r="AV15" s="18">
        <v>60000000</v>
      </c>
      <c r="AW15" s="1">
        <v>1</v>
      </c>
    </row>
    <row r="16" spans="1:49" hidden="1" x14ac:dyDescent="0.25">
      <c r="A16" s="1">
        <v>901573385</v>
      </c>
      <c r="B16" s="1" t="s">
        <v>11</v>
      </c>
      <c r="C16" s="5" t="s">
        <v>12</v>
      </c>
      <c r="D16" s="5">
        <v>452</v>
      </c>
      <c r="E16" s="10" t="s">
        <v>40</v>
      </c>
      <c r="F16" s="7">
        <v>44942</v>
      </c>
      <c r="G16" s="7" t="str">
        <f t="shared" si="3"/>
        <v>Enero</v>
      </c>
      <c r="H16" s="1">
        <f t="shared" si="4"/>
        <v>2023</v>
      </c>
      <c r="I16" s="7">
        <v>44966</v>
      </c>
      <c r="J16" s="5">
        <v>3220635</v>
      </c>
      <c r="K16" s="8">
        <v>6000000</v>
      </c>
      <c r="L16" s="8">
        <v>6000000</v>
      </c>
      <c r="M16" s="4" t="s">
        <v>14</v>
      </c>
      <c r="N16" s="4" t="s">
        <v>17</v>
      </c>
      <c r="O16" s="4"/>
      <c r="P16" s="1" t="s">
        <v>40</v>
      </c>
      <c r="Q16" s="1">
        <v>3220635</v>
      </c>
      <c r="R16" s="1">
        <v>838526</v>
      </c>
      <c r="S16" s="1">
        <v>901573385</v>
      </c>
      <c r="T16" s="1" t="s">
        <v>134</v>
      </c>
      <c r="U16" s="1" t="s">
        <v>135</v>
      </c>
      <c r="V16" s="1" t="s">
        <v>136</v>
      </c>
      <c r="W16" s="1" t="s">
        <v>143</v>
      </c>
      <c r="X16" s="1">
        <v>5</v>
      </c>
      <c r="Y16" s="1" t="s">
        <v>137</v>
      </c>
      <c r="Z16" s="1">
        <v>5</v>
      </c>
      <c r="AA16" s="1" t="s">
        <v>137</v>
      </c>
      <c r="AB16" s="1" t="s">
        <v>150</v>
      </c>
      <c r="AC16" s="1"/>
      <c r="AD16" s="1"/>
      <c r="AE16" s="1"/>
      <c r="AF16" s="1"/>
      <c r="AG16" s="1"/>
      <c r="AH16" s="7">
        <v>44942</v>
      </c>
      <c r="AI16" s="7">
        <v>44966</v>
      </c>
      <c r="AJ16" s="1" t="s">
        <v>138</v>
      </c>
      <c r="AK16" s="7">
        <v>44966</v>
      </c>
      <c r="AL16" s="7">
        <v>44966</v>
      </c>
      <c r="AM16" s="18">
        <v>6000000</v>
      </c>
      <c r="AN16" s="18">
        <v>6000000</v>
      </c>
      <c r="AO16" s="18">
        <v>0</v>
      </c>
      <c r="AP16" s="18">
        <v>0</v>
      </c>
      <c r="AQ16" s="18">
        <v>0</v>
      </c>
      <c r="AR16" s="18">
        <v>0</v>
      </c>
      <c r="AS16" s="18">
        <v>0</v>
      </c>
      <c r="AT16" s="18">
        <v>0</v>
      </c>
      <c r="AU16" s="18">
        <v>0</v>
      </c>
      <c r="AV16" s="18">
        <v>6000000</v>
      </c>
      <c r="AW16" s="1">
        <v>1</v>
      </c>
    </row>
    <row r="17" spans="1:49" hidden="1" x14ac:dyDescent="0.25">
      <c r="A17" s="1">
        <v>901573385</v>
      </c>
      <c r="B17" s="1" t="s">
        <v>11</v>
      </c>
      <c r="C17" s="5" t="s">
        <v>12</v>
      </c>
      <c r="D17" s="5">
        <v>453</v>
      </c>
      <c r="E17" s="10" t="s">
        <v>41</v>
      </c>
      <c r="F17" s="7">
        <v>44942</v>
      </c>
      <c r="G17" s="7" t="str">
        <f t="shared" si="3"/>
        <v>Enero</v>
      </c>
      <c r="H17" s="1">
        <f t="shared" si="4"/>
        <v>2023</v>
      </c>
      <c r="I17" s="7">
        <v>44966</v>
      </c>
      <c r="J17" s="5">
        <v>3707966</v>
      </c>
      <c r="K17" s="8">
        <v>6000000</v>
      </c>
      <c r="L17" s="8">
        <v>6000000</v>
      </c>
      <c r="M17" s="4" t="s">
        <v>14</v>
      </c>
      <c r="N17" s="4" t="s">
        <v>17</v>
      </c>
      <c r="O17" s="4"/>
      <c r="P17" s="1" t="s">
        <v>41</v>
      </c>
      <c r="Q17" s="1">
        <v>3707966</v>
      </c>
      <c r="R17" s="1">
        <v>282652</v>
      </c>
      <c r="S17" s="1">
        <v>901573385</v>
      </c>
      <c r="T17" s="1" t="s">
        <v>134</v>
      </c>
      <c r="U17" s="1" t="s">
        <v>135</v>
      </c>
      <c r="V17" s="1" t="s">
        <v>136</v>
      </c>
      <c r="W17" s="1" t="s">
        <v>143</v>
      </c>
      <c r="X17" s="1">
        <v>5</v>
      </c>
      <c r="Y17" s="1" t="s">
        <v>137</v>
      </c>
      <c r="Z17" s="1">
        <v>5</v>
      </c>
      <c r="AA17" s="1" t="s">
        <v>137</v>
      </c>
      <c r="AB17" s="1" t="s">
        <v>150</v>
      </c>
      <c r="AC17" s="1"/>
      <c r="AD17" s="1"/>
      <c r="AE17" s="1"/>
      <c r="AF17" s="1"/>
      <c r="AG17" s="1"/>
      <c r="AH17" s="7">
        <v>44942</v>
      </c>
      <c r="AI17" s="7">
        <v>44966</v>
      </c>
      <c r="AJ17" s="1" t="s">
        <v>138</v>
      </c>
      <c r="AK17" s="7">
        <v>44966</v>
      </c>
      <c r="AL17" s="7">
        <v>44966</v>
      </c>
      <c r="AM17" s="18">
        <v>6000000</v>
      </c>
      <c r="AN17" s="18">
        <v>6000000</v>
      </c>
      <c r="AO17" s="18">
        <v>0</v>
      </c>
      <c r="AP17" s="18"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6000000</v>
      </c>
      <c r="AW17" s="1">
        <v>1</v>
      </c>
    </row>
    <row r="18" spans="1:49" hidden="1" x14ac:dyDescent="0.25">
      <c r="A18" s="1">
        <v>901573385</v>
      </c>
      <c r="B18" s="1" t="s">
        <v>11</v>
      </c>
      <c r="C18" s="5" t="s">
        <v>12</v>
      </c>
      <c r="D18" s="5">
        <v>454</v>
      </c>
      <c r="E18" s="10" t="s">
        <v>42</v>
      </c>
      <c r="F18" s="7">
        <v>44942</v>
      </c>
      <c r="G18" s="7" t="str">
        <f t="shared" si="3"/>
        <v>Enero</v>
      </c>
      <c r="H18" s="1">
        <f t="shared" si="4"/>
        <v>2023</v>
      </c>
      <c r="I18" s="7">
        <v>44966</v>
      </c>
      <c r="J18" s="5">
        <v>1048223</v>
      </c>
      <c r="K18" s="8">
        <v>22000000</v>
      </c>
      <c r="L18" s="8">
        <v>22000000</v>
      </c>
      <c r="M18" s="4" t="s">
        <v>14</v>
      </c>
      <c r="N18" s="4" t="s">
        <v>17</v>
      </c>
      <c r="O18" s="4"/>
      <c r="P18" s="1" t="s">
        <v>42</v>
      </c>
      <c r="Q18" s="1">
        <v>1048223</v>
      </c>
      <c r="R18" s="1">
        <v>274139</v>
      </c>
      <c r="S18" s="1">
        <v>901573385</v>
      </c>
      <c r="T18" s="1" t="s">
        <v>134</v>
      </c>
      <c r="U18" s="1" t="s">
        <v>135</v>
      </c>
      <c r="V18" s="1" t="s">
        <v>136</v>
      </c>
      <c r="W18" s="1" t="s">
        <v>143</v>
      </c>
      <c r="X18" s="1">
        <v>5</v>
      </c>
      <c r="Y18" s="1" t="s">
        <v>137</v>
      </c>
      <c r="Z18" s="1">
        <v>5</v>
      </c>
      <c r="AA18" s="1" t="s">
        <v>137</v>
      </c>
      <c r="AB18" s="1" t="s">
        <v>150</v>
      </c>
      <c r="AC18" s="1"/>
      <c r="AD18" s="1"/>
      <c r="AE18" s="1"/>
      <c r="AF18" s="1"/>
      <c r="AG18" s="1"/>
      <c r="AH18" s="7">
        <v>44942</v>
      </c>
      <c r="AI18" s="7">
        <v>44966</v>
      </c>
      <c r="AJ18" s="1" t="s">
        <v>138</v>
      </c>
      <c r="AK18" s="7">
        <v>44966</v>
      </c>
      <c r="AL18" s="7">
        <v>44966</v>
      </c>
      <c r="AM18" s="18">
        <v>22000000</v>
      </c>
      <c r="AN18" s="18">
        <v>22000000</v>
      </c>
      <c r="AO18" s="18">
        <v>0</v>
      </c>
      <c r="AP18" s="18"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v>22000000</v>
      </c>
      <c r="AW18" s="1">
        <v>1</v>
      </c>
    </row>
    <row r="19" spans="1:49" hidden="1" x14ac:dyDescent="0.25">
      <c r="A19" s="1">
        <v>901573385</v>
      </c>
      <c r="B19" s="1" t="s">
        <v>11</v>
      </c>
      <c r="C19" s="5" t="s">
        <v>12</v>
      </c>
      <c r="D19" s="5">
        <v>455</v>
      </c>
      <c r="E19" s="10" t="s">
        <v>43</v>
      </c>
      <c r="F19" s="7">
        <v>44942</v>
      </c>
      <c r="G19" s="7" t="str">
        <f t="shared" si="3"/>
        <v>Enero</v>
      </c>
      <c r="H19" s="1">
        <f t="shared" si="4"/>
        <v>2023</v>
      </c>
      <c r="I19" s="7">
        <v>44966</v>
      </c>
      <c r="J19" s="5">
        <v>1616027</v>
      </c>
      <c r="K19" s="8">
        <v>14000000</v>
      </c>
      <c r="L19" s="8">
        <v>14000000</v>
      </c>
      <c r="M19" s="4" t="s">
        <v>14</v>
      </c>
      <c r="N19" s="4" t="s">
        <v>17</v>
      </c>
      <c r="O19" s="4"/>
      <c r="P19" s="1" t="s">
        <v>43</v>
      </c>
      <c r="Q19" s="1">
        <v>1616027</v>
      </c>
      <c r="R19" s="1">
        <v>274310</v>
      </c>
      <c r="S19" s="1">
        <v>901573385</v>
      </c>
      <c r="T19" s="1" t="s">
        <v>134</v>
      </c>
      <c r="U19" s="1" t="s">
        <v>135</v>
      </c>
      <c r="V19" s="1" t="s">
        <v>136</v>
      </c>
      <c r="W19" s="1" t="s">
        <v>143</v>
      </c>
      <c r="X19" s="1">
        <v>5</v>
      </c>
      <c r="Y19" s="1" t="s">
        <v>137</v>
      </c>
      <c r="Z19" s="1">
        <v>5</v>
      </c>
      <c r="AA19" s="1" t="s">
        <v>137</v>
      </c>
      <c r="AB19" s="1" t="s">
        <v>150</v>
      </c>
      <c r="AC19" s="1"/>
      <c r="AD19" s="1"/>
      <c r="AE19" s="1"/>
      <c r="AF19" s="1"/>
      <c r="AG19" s="1"/>
      <c r="AH19" s="7">
        <v>44942</v>
      </c>
      <c r="AI19" s="7">
        <v>44966</v>
      </c>
      <c r="AJ19" s="1" t="s">
        <v>138</v>
      </c>
      <c r="AK19" s="7">
        <v>44966</v>
      </c>
      <c r="AL19" s="7">
        <v>44966</v>
      </c>
      <c r="AM19" s="18">
        <v>14000000</v>
      </c>
      <c r="AN19" s="18">
        <v>14000000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14000000</v>
      </c>
      <c r="AW19" s="1">
        <v>1</v>
      </c>
    </row>
    <row r="20" spans="1:49" hidden="1" x14ac:dyDescent="0.25">
      <c r="A20" s="1">
        <v>901573385</v>
      </c>
      <c r="B20" s="1" t="s">
        <v>11</v>
      </c>
      <c r="C20" s="5" t="s">
        <v>12</v>
      </c>
      <c r="D20" s="5">
        <v>456</v>
      </c>
      <c r="E20" s="10" t="s">
        <v>44</v>
      </c>
      <c r="F20" s="7">
        <v>44942</v>
      </c>
      <c r="G20" s="7" t="str">
        <f t="shared" si="3"/>
        <v>Enero</v>
      </c>
      <c r="H20" s="1">
        <f t="shared" si="4"/>
        <v>2023</v>
      </c>
      <c r="I20" s="7">
        <v>44966</v>
      </c>
      <c r="J20" s="5">
        <v>2343474</v>
      </c>
      <c r="K20" s="8">
        <v>60000000</v>
      </c>
      <c r="L20" s="8">
        <v>60000000</v>
      </c>
      <c r="M20" s="4" t="s">
        <v>14</v>
      </c>
      <c r="N20" s="4" t="s">
        <v>17</v>
      </c>
      <c r="O20" s="4"/>
      <c r="P20" s="1" t="s">
        <v>44</v>
      </c>
      <c r="Q20" s="1">
        <v>2343474</v>
      </c>
      <c r="R20" s="1">
        <v>802092</v>
      </c>
      <c r="S20" s="1">
        <v>901573385</v>
      </c>
      <c r="T20" s="1" t="s">
        <v>134</v>
      </c>
      <c r="U20" s="1" t="s">
        <v>135</v>
      </c>
      <c r="V20" s="1" t="s">
        <v>136</v>
      </c>
      <c r="W20" s="1" t="s">
        <v>143</v>
      </c>
      <c r="X20" s="1">
        <v>5</v>
      </c>
      <c r="Y20" s="1" t="s">
        <v>137</v>
      </c>
      <c r="Z20" s="1">
        <v>5</v>
      </c>
      <c r="AA20" s="1" t="s">
        <v>137</v>
      </c>
      <c r="AB20" s="1" t="s">
        <v>150</v>
      </c>
      <c r="AC20" s="1"/>
      <c r="AD20" s="1"/>
      <c r="AE20" s="1"/>
      <c r="AF20" s="1"/>
      <c r="AG20" s="1"/>
      <c r="AH20" s="7">
        <v>44942</v>
      </c>
      <c r="AI20" s="7">
        <v>44966</v>
      </c>
      <c r="AJ20" s="1" t="s">
        <v>138</v>
      </c>
      <c r="AK20" s="7">
        <v>44966</v>
      </c>
      <c r="AL20" s="7">
        <v>44966</v>
      </c>
      <c r="AM20" s="18">
        <v>60000000</v>
      </c>
      <c r="AN20" s="18">
        <v>60000000</v>
      </c>
      <c r="AO20" s="18">
        <v>0</v>
      </c>
      <c r="AP20" s="18"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60000000</v>
      </c>
      <c r="AW20" s="1">
        <v>1</v>
      </c>
    </row>
    <row r="21" spans="1:49" hidden="1" x14ac:dyDescent="0.25">
      <c r="A21" s="1">
        <v>901573385</v>
      </c>
      <c r="B21" s="1" t="s">
        <v>11</v>
      </c>
      <c r="C21" s="5" t="s">
        <v>12</v>
      </c>
      <c r="D21" s="5">
        <v>457</v>
      </c>
      <c r="E21" s="10" t="s">
        <v>45</v>
      </c>
      <c r="F21" s="7">
        <v>44942</v>
      </c>
      <c r="G21" s="7" t="str">
        <f t="shared" si="3"/>
        <v>Enero</v>
      </c>
      <c r="H21" s="1">
        <f t="shared" si="4"/>
        <v>2023</v>
      </c>
      <c r="I21" s="7">
        <v>44966</v>
      </c>
      <c r="J21" s="5">
        <v>3391743</v>
      </c>
      <c r="K21" s="8">
        <v>60000000</v>
      </c>
      <c r="L21" s="8">
        <v>60000000</v>
      </c>
      <c r="M21" s="4" t="s">
        <v>14</v>
      </c>
      <c r="N21" s="4" t="s">
        <v>17</v>
      </c>
      <c r="O21" s="4"/>
      <c r="P21" s="1" t="s">
        <v>45</v>
      </c>
      <c r="Q21" s="1">
        <v>3391743</v>
      </c>
      <c r="R21" s="1">
        <v>855119</v>
      </c>
      <c r="S21" s="1">
        <v>901573385</v>
      </c>
      <c r="T21" s="1" t="s">
        <v>134</v>
      </c>
      <c r="U21" s="1" t="s">
        <v>135</v>
      </c>
      <c r="V21" s="1" t="s">
        <v>136</v>
      </c>
      <c r="W21" s="1" t="s">
        <v>143</v>
      </c>
      <c r="X21" s="1">
        <v>5</v>
      </c>
      <c r="Y21" s="1" t="s">
        <v>137</v>
      </c>
      <c r="Z21" s="1">
        <v>5</v>
      </c>
      <c r="AA21" s="1" t="s">
        <v>137</v>
      </c>
      <c r="AB21" s="1" t="s">
        <v>150</v>
      </c>
      <c r="AC21" s="1"/>
      <c r="AD21" s="1"/>
      <c r="AE21" s="1"/>
      <c r="AF21" s="1"/>
      <c r="AG21" s="1"/>
      <c r="AH21" s="7">
        <v>44942</v>
      </c>
      <c r="AI21" s="7">
        <v>44966</v>
      </c>
      <c r="AJ21" s="1" t="s">
        <v>138</v>
      </c>
      <c r="AK21" s="7">
        <v>44966</v>
      </c>
      <c r="AL21" s="7">
        <v>44966</v>
      </c>
      <c r="AM21" s="18">
        <v>60000000</v>
      </c>
      <c r="AN21" s="18">
        <v>60000000</v>
      </c>
      <c r="AO21" s="18">
        <v>0</v>
      </c>
      <c r="AP21" s="18"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v>0</v>
      </c>
      <c r="AV21" s="18">
        <v>60000000</v>
      </c>
      <c r="AW21" s="1">
        <v>1</v>
      </c>
    </row>
    <row r="22" spans="1:49" hidden="1" x14ac:dyDescent="0.25">
      <c r="A22" s="1">
        <v>901573385</v>
      </c>
      <c r="B22" s="1" t="s">
        <v>11</v>
      </c>
      <c r="C22" s="5" t="s">
        <v>12</v>
      </c>
      <c r="D22" s="5">
        <v>458</v>
      </c>
      <c r="E22" s="10" t="s">
        <v>46</v>
      </c>
      <c r="F22" s="7">
        <v>44942</v>
      </c>
      <c r="G22" s="7" t="str">
        <f t="shared" si="3"/>
        <v>Enero</v>
      </c>
      <c r="H22" s="1">
        <f t="shared" si="4"/>
        <v>2023</v>
      </c>
      <c r="I22" s="7">
        <v>44966</v>
      </c>
      <c r="J22" s="5">
        <v>1804900</v>
      </c>
      <c r="K22" s="8">
        <v>30000000</v>
      </c>
      <c r="L22" s="8">
        <v>30000000</v>
      </c>
      <c r="M22" s="4" t="s">
        <v>14</v>
      </c>
      <c r="N22" s="4" t="s">
        <v>17</v>
      </c>
      <c r="O22" s="4"/>
      <c r="P22" s="1" t="s">
        <v>46</v>
      </c>
      <c r="Q22" s="1">
        <v>1804900</v>
      </c>
      <c r="R22" s="1">
        <v>802193</v>
      </c>
      <c r="S22" s="1">
        <v>901573385</v>
      </c>
      <c r="T22" s="1" t="s">
        <v>134</v>
      </c>
      <c r="U22" s="1" t="s">
        <v>135</v>
      </c>
      <c r="V22" s="1" t="s">
        <v>136</v>
      </c>
      <c r="W22" s="1" t="s">
        <v>143</v>
      </c>
      <c r="X22" s="1">
        <v>5</v>
      </c>
      <c r="Y22" s="1" t="s">
        <v>137</v>
      </c>
      <c r="Z22" s="1">
        <v>5</v>
      </c>
      <c r="AA22" s="1" t="s">
        <v>137</v>
      </c>
      <c r="AB22" s="1" t="s">
        <v>150</v>
      </c>
      <c r="AC22" s="1"/>
      <c r="AD22" s="1"/>
      <c r="AE22" s="1"/>
      <c r="AF22" s="1"/>
      <c r="AG22" s="1"/>
      <c r="AH22" s="7">
        <v>44942</v>
      </c>
      <c r="AI22" s="7">
        <v>44966</v>
      </c>
      <c r="AJ22" s="1" t="s">
        <v>138</v>
      </c>
      <c r="AK22" s="7">
        <v>44966</v>
      </c>
      <c r="AL22" s="7">
        <v>44966</v>
      </c>
      <c r="AM22" s="18">
        <v>30000000</v>
      </c>
      <c r="AN22" s="18">
        <v>30000000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30000000</v>
      </c>
      <c r="AW22" s="1">
        <v>1</v>
      </c>
    </row>
    <row r="23" spans="1:49" hidden="1" x14ac:dyDescent="0.25">
      <c r="A23" s="1">
        <v>901573385</v>
      </c>
      <c r="B23" s="1" t="s">
        <v>11</v>
      </c>
      <c r="C23" s="5" t="s">
        <v>12</v>
      </c>
      <c r="D23" s="5">
        <v>459</v>
      </c>
      <c r="E23" s="10" t="s">
        <v>47</v>
      </c>
      <c r="F23" s="7">
        <v>44942</v>
      </c>
      <c r="G23" s="7" t="str">
        <f t="shared" si="3"/>
        <v>Enero</v>
      </c>
      <c r="H23" s="1">
        <f t="shared" si="4"/>
        <v>2023</v>
      </c>
      <c r="I23" s="7">
        <v>44966</v>
      </c>
      <c r="J23" s="5">
        <v>3458532</v>
      </c>
      <c r="K23" s="8">
        <v>3000000</v>
      </c>
      <c r="L23" s="8">
        <v>3000000</v>
      </c>
      <c r="M23" s="4" t="s">
        <v>14</v>
      </c>
      <c r="N23" s="4" t="s">
        <v>17</v>
      </c>
      <c r="O23" s="4"/>
      <c r="P23" s="1" t="s">
        <v>47</v>
      </c>
      <c r="Q23" s="1">
        <v>3458532</v>
      </c>
      <c r="R23" s="1">
        <v>821203</v>
      </c>
      <c r="S23" s="1">
        <v>901573385</v>
      </c>
      <c r="T23" s="1" t="s">
        <v>134</v>
      </c>
      <c r="U23" s="1" t="s">
        <v>135</v>
      </c>
      <c r="V23" s="1" t="s">
        <v>136</v>
      </c>
      <c r="W23" s="1" t="s">
        <v>143</v>
      </c>
      <c r="X23" s="1">
        <v>5</v>
      </c>
      <c r="Y23" s="1" t="s">
        <v>137</v>
      </c>
      <c r="Z23" s="1">
        <v>5</v>
      </c>
      <c r="AA23" s="1" t="s">
        <v>137</v>
      </c>
      <c r="AB23" s="1" t="s">
        <v>150</v>
      </c>
      <c r="AC23" s="1"/>
      <c r="AD23" s="1"/>
      <c r="AE23" s="1"/>
      <c r="AF23" s="1"/>
      <c r="AG23" s="1"/>
      <c r="AH23" s="7">
        <v>44942</v>
      </c>
      <c r="AI23" s="7">
        <v>44966</v>
      </c>
      <c r="AJ23" s="1" t="s">
        <v>138</v>
      </c>
      <c r="AK23" s="7">
        <v>44966</v>
      </c>
      <c r="AL23" s="7">
        <v>44966</v>
      </c>
      <c r="AM23" s="18">
        <v>3000000</v>
      </c>
      <c r="AN23" s="18">
        <v>3000000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3000000</v>
      </c>
      <c r="AW23" s="1">
        <v>1</v>
      </c>
    </row>
    <row r="24" spans="1:49" hidden="1" x14ac:dyDescent="0.25">
      <c r="A24" s="1">
        <v>901573385</v>
      </c>
      <c r="B24" s="1" t="s">
        <v>11</v>
      </c>
      <c r="C24" s="5" t="s">
        <v>12</v>
      </c>
      <c r="D24" s="5">
        <v>460</v>
      </c>
      <c r="E24" s="10" t="s">
        <v>48</v>
      </c>
      <c r="F24" s="7">
        <v>44942</v>
      </c>
      <c r="G24" s="7" t="str">
        <f t="shared" si="3"/>
        <v>Enero</v>
      </c>
      <c r="H24" s="1">
        <f t="shared" si="4"/>
        <v>2023</v>
      </c>
      <c r="I24" s="7">
        <v>44966</v>
      </c>
      <c r="J24" s="5">
        <v>2468632</v>
      </c>
      <c r="K24" s="8">
        <v>60000000</v>
      </c>
      <c r="L24" s="8">
        <v>60000000</v>
      </c>
      <c r="M24" s="4" t="s">
        <v>14</v>
      </c>
      <c r="N24" s="4" t="s">
        <v>17</v>
      </c>
      <c r="O24" s="4"/>
      <c r="P24" s="1" t="s">
        <v>48</v>
      </c>
      <c r="Q24" s="1">
        <v>2468632</v>
      </c>
      <c r="R24" s="1">
        <v>821210</v>
      </c>
      <c r="S24" s="1">
        <v>901573385</v>
      </c>
      <c r="T24" s="1" t="s">
        <v>134</v>
      </c>
      <c r="U24" s="1" t="s">
        <v>135</v>
      </c>
      <c r="V24" s="1" t="s">
        <v>136</v>
      </c>
      <c r="W24" s="1" t="s">
        <v>143</v>
      </c>
      <c r="X24" s="1">
        <v>5</v>
      </c>
      <c r="Y24" s="1" t="s">
        <v>137</v>
      </c>
      <c r="Z24" s="1">
        <v>5</v>
      </c>
      <c r="AA24" s="1" t="s">
        <v>137</v>
      </c>
      <c r="AB24" s="1" t="s">
        <v>150</v>
      </c>
      <c r="AC24" s="1"/>
      <c r="AD24" s="1"/>
      <c r="AE24" s="1"/>
      <c r="AF24" s="1"/>
      <c r="AG24" s="1"/>
      <c r="AH24" s="7">
        <v>44942</v>
      </c>
      <c r="AI24" s="7">
        <v>44966</v>
      </c>
      <c r="AJ24" s="1" t="s">
        <v>138</v>
      </c>
      <c r="AK24" s="7">
        <v>44966</v>
      </c>
      <c r="AL24" s="7">
        <v>44966</v>
      </c>
      <c r="AM24" s="18">
        <v>60000000</v>
      </c>
      <c r="AN24" s="18">
        <v>60000000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60000000</v>
      </c>
      <c r="AW24" s="1">
        <v>1</v>
      </c>
    </row>
    <row r="25" spans="1:49" hidden="1" x14ac:dyDescent="0.25">
      <c r="A25" s="1">
        <v>901573385</v>
      </c>
      <c r="B25" s="1" t="s">
        <v>11</v>
      </c>
      <c r="C25" s="5" t="s">
        <v>12</v>
      </c>
      <c r="D25" s="5">
        <v>461</v>
      </c>
      <c r="E25" s="10" t="s">
        <v>49</v>
      </c>
      <c r="F25" s="7">
        <v>44942</v>
      </c>
      <c r="G25" s="7" t="str">
        <f t="shared" si="3"/>
        <v>Enero</v>
      </c>
      <c r="H25" s="1">
        <f t="shared" si="4"/>
        <v>2023</v>
      </c>
      <c r="I25" s="7">
        <v>44966</v>
      </c>
      <c r="J25" s="5">
        <v>2219239</v>
      </c>
      <c r="K25" s="8">
        <v>14000000</v>
      </c>
      <c r="L25" s="8">
        <v>14000000</v>
      </c>
      <c r="M25" s="4" t="s">
        <v>14</v>
      </c>
      <c r="N25" s="4" t="s">
        <v>17</v>
      </c>
      <c r="O25" s="4"/>
      <c r="P25" s="1" t="s">
        <v>49</v>
      </c>
      <c r="Q25" s="1">
        <v>2219239</v>
      </c>
      <c r="R25" s="1">
        <v>803125</v>
      </c>
      <c r="S25" s="1">
        <v>901573385</v>
      </c>
      <c r="T25" s="1" t="s">
        <v>134</v>
      </c>
      <c r="U25" s="1" t="s">
        <v>135</v>
      </c>
      <c r="V25" s="1" t="s">
        <v>136</v>
      </c>
      <c r="W25" s="1" t="s">
        <v>143</v>
      </c>
      <c r="X25" s="1">
        <v>5</v>
      </c>
      <c r="Y25" s="1" t="s">
        <v>137</v>
      </c>
      <c r="Z25" s="1">
        <v>5</v>
      </c>
      <c r="AA25" s="1" t="s">
        <v>137</v>
      </c>
      <c r="AB25" s="1" t="s">
        <v>150</v>
      </c>
      <c r="AC25" s="1"/>
      <c r="AD25" s="1"/>
      <c r="AE25" s="1"/>
      <c r="AF25" s="1"/>
      <c r="AG25" s="1"/>
      <c r="AH25" s="7">
        <v>44942</v>
      </c>
      <c r="AI25" s="7">
        <v>44966</v>
      </c>
      <c r="AJ25" s="1" t="s">
        <v>138</v>
      </c>
      <c r="AK25" s="7">
        <v>44966</v>
      </c>
      <c r="AL25" s="7">
        <v>44966</v>
      </c>
      <c r="AM25" s="18">
        <v>14000000</v>
      </c>
      <c r="AN25" s="18">
        <v>14000000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14000000</v>
      </c>
      <c r="AW25" s="1">
        <v>1</v>
      </c>
    </row>
    <row r="26" spans="1:49" hidden="1" x14ac:dyDescent="0.25">
      <c r="A26" s="1">
        <v>901573385</v>
      </c>
      <c r="B26" s="1" t="s">
        <v>11</v>
      </c>
      <c r="C26" s="5" t="s">
        <v>12</v>
      </c>
      <c r="D26" s="5">
        <v>462</v>
      </c>
      <c r="E26" s="10" t="s">
        <v>50</v>
      </c>
      <c r="F26" s="7">
        <v>44942</v>
      </c>
      <c r="G26" s="7" t="str">
        <f t="shared" si="3"/>
        <v>Enero</v>
      </c>
      <c r="H26" s="1">
        <f t="shared" si="4"/>
        <v>2023</v>
      </c>
      <c r="I26" s="7">
        <v>44966</v>
      </c>
      <c r="J26" s="5">
        <v>1629221</v>
      </c>
      <c r="K26" s="8">
        <v>22000000</v>
      </c>
      <c r="L26" s="8">
        <v>22000000</v>
      </c>
      <c r="M26" s="4" t="s">
        <v>14</v>
      </c>
      <c r="N26" s="4" t="s">
        <v>17</v>
      </c>
      <c r="O26" s="4"/>
      <c r="P26" s="1" t="s">
        <v>50</v>
      </c>
      <c r="Q26" s="1">
        <v>1629221</v>
      </c>
      <c r="R26" s="1">
        <v>804911</v>
      </c>
      <c r="S26" s="1">
        <v>901573385</v>
      </c>
      <c r="T26" s="1" t="s">
        <v>134</v>
      </c>
      <c r="U26" s="1" t="s">
        <v>135</v>
      </c>
      <c r="V26" s="1" t="s">
        <v>136</v>
      </c>
      <c r="W26" s="1" t="s">
        <v>143</v>
      </c>
      <c r="X26" s="1">
        <v>5</v>
      </c>
      <c r="Y26" s="1" t="s">
        <v>137</v>
      </c>
      <c r="Z26" s="1">
        <v>5</v>
      </c>
      <c r="AA26" s="1" t="s">
        <v>137</v>
      </c>
      <c r="AB26" s="1" t="s">
        <v>150</v>
      </c>
      <c r="AC26" s="1"/>
      <c r="AD26" s="1"/>
      <c r="AE26" s="1"/>
      <c r="AF26" s="1"/>
      <c r="AG26" s="1"/>
      <c r="AH26" s="7">
        <v>44942</v>
      </c>
      <c r="AI26" s="7">
        <v>44966</v>
      </c>
      <c r="AJ26" s="1" t="s">
        <v>138</v>
      </c>
      <c r="AK26" s="7">
        <v>44966</v>
      </c>
      <c r="AL26" s="7">
        <v>44966</v>
      </c>
      <c r="AM26" s="18">
        <v>22000000</v>
      </c>
      <c r="AN26" s="18">
        <v>22000000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22000000</v>
      </c>
      <c r="AW26" s="1">
        <v>1</v>
      </c>
    </row>
    <row r="27" spans="1:49" hidden="1" x14ac:dyDescent="0.25">
      <c r="A27" s="1">
        <v>901573385</v>
      </c>
      <c r="B27" s="1" t="s">
        <v>11</v>
      </c>
      <c r="C27" s="5" t="s">
        <v>12</v>
      </c>
      <c r="D27" s="5">
        <v>463</v>
      </c>
      <c r="E27" s="10" t="s">
        <v>51</v>
      </c>
      <c r="F27" s="7">
        <v>44942</v>
      </c>
      <c r="G27" s="7" t="str">
        <f t="shared" si="3"/>
        <v>Enero</v>
      </c>
      <c r="H27" s="1">
        <f t="shared" si="4"/>
        <v>2023</v>
      </c>
      <c r="I27" s="7">
        <v>44966</v>
      </c>
      <c r="J27" s="5">
        <v>275797</v>
      </c>
      <c r="K27" s="8">
        <v>6000000</v>
      </c>
      <c r="L27" s="8">
        <v>6000000</v>
      </c>
      <c r="M27" s="4" t="s">
        <v>14</v>
      </c>
      <c r="N27" s="4" t="s">
        <v>17</v>
      </c>
      <c r="O27" s="4"/>
      <c r="P27" s="1" t="s">
        <v>51</v>
      </c>
      <c r="Q27" s="1">
        <v>275797</v>
      </c>
      <c r="R27" s="1">
        <v>821581</v>
      </c>
      <c r="S27" s="1">
        <v>901573385</v>
      </c>
      <c r="T27" s="1" t="s">
        <v>134</v>
      </c>
      <c r="U27" s="1" t="s">
        <v>135</v>
      </c>
      <c r="V27" s="1" t="s">
        <v>136</v>
      </c>
      <c r="W27" s="1" t="s">
        <v>143</v>
      </c>
      <c r="X27" s="1">
        <v>5</v>
      </c>
      <c r="Y27" s="1" t="s">
        <v>137</v>
      </c>
      <c r="Z27" s="1">
        <v>5</v>
      </c>
      <c r="AA27" s="1" t="s">
        <v>137</v>
      </c>
      <c r="AB27" s="1" t="s">
        <v>150</v>
      </c>
      <c r="AC27" s="1"/>
      <c r="AD27" s="1"/>
      <c r="AE27" s="1"/>
      <c r="AF27" s="1"/>
      <c r="AG27" s="1"/>
      <c r="AH27" s="7">
        <v>44942</v>
      </c>
      <c r="AI27" s="7">
        <v>44966</v>
      </c>
      <c r="AJ27" s="1" t="s">
        <v>138</v>
      </c>
      <c r="AK27" s="7">
        <v>44966</v>
      </c>
      <c r="AL27" s="7">
        <v>44966</v>
      </c>
      <c r="AM27" s="18">
        <v>6000000</v>
      </c>
      <c r="AN27" s="18">
        <v>6000000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6000000</v>
      </c>
      <c r="AW27" s="1">
        <v>1</v>
      </c>
    </row>
    <row r="28" spans="1:49" hidden="1" x14ac:dyDescent="0.25">
      <c r="A28" s="1">
        <v>901573385</v>
      </c>
      <c r="B28" s="1" t="s">
        <v>11</v>
      </c>
      <c r="C28" s="5" t="s">
        <v>12</v>
      </c>
      <c r="D28" s="5">
        <v>464</v>
      </c>
      <c r="E28" s="10" t="s">
        <v>52</v>
      </c>
      <c r="F28" s="7">
        <v>44942</v>
      </c>
      <c r="G28" s="7" t="str">
        <f t="shared" si="3"/>
        <v>Enero</v>
      </c>
      <c r="H28" s="1">
        <f t="shared" si="4"/>
        <v>2023</v>
      </c>
      <c r="I28" s="7">
        <v>44966</v>
      </c>
      <c r="J28" s="5">
        <v>2038512</v>
      </c>
      <c r="K28" s="8">
        <v>40000000</v>
      </c>
      <c r="L28" s="8">
        <v>40000000</v>
      </c>
      <c r="M28" s="4" t="s">
        <v>14</v>
      </c>
      <c r="N28" s="4" t="s">
        <v>17</v>
      </c>
      <c r="O28" s="4"/>
      <c r="P28" s="1" t="s">
        <v>52</v>
      </c>
      <c r="Q28" s="1">
        <v>2038512</v>
      </c>
      <c r="R28" s="1">
        <v>821204</v>
      </c>
      <c r="S28" s="1">
        <v>901573385</v>
      </c>
      <c r="T28" s="1" t="s">
        <v>134</v>
      </c>
      <c r="U28" s="1" t="s">
        <v>135</v>
      </c>
      <c r="V28" s="1" t="s">
        <v>136</v>
      </c>
      <c r="W28" s="1" t="s">
        <v>143</v>
      </c>
      <c r="X28" s="1">
        <v>5</v>
      </c>
      <c r="Y28" s="1" t="s">
        <v>137</v>
      </c>
      <c r="Z28" s="1">
        <v>5</v>
      </c>
      <c r="AA28" s="1" t="s">
        <v>137</v>
      </c>
      <c r="AB28" s="1" t="s">
        <v>150</v>
      </c>
      <c r="AC28" s="1"/>
      <c r="AD28" s="1"/>
      <c r="AE28" s="1"/>
      <c r="AF28" s="1"/>
      <c r="AG28" s="1"/>
      <c r="AH28" s="7">
        <v>44942</v>
      </c>
      <c r="AI28" s="7">
        <v>44966</v>
      </c>
      <c r="AJ28" s="1" t="s">
        <v>138</v>
      </c>
      <c r="AK28" s="7">
        <v>44966</v>
      </c>
      <c r="AL28" s="7">
        <v>44966</v>
      </c>
      <c r="AM28" s="18">
        <v>40000000</v>
      </c>
      <c r="AN28" s="18">
        <v>40000000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40000000</v>
      </c>
      <c r="AW28" s="1">
        <v>1</v>
      </c>
    </row>
    <row r="29" spans="1:49" x14ac:dyDescent="0.25">
      <c r="A29" s="1">
        <v>901573385</v>
      </c>
      <c r="B29" s="1" t="s">
        <v>11</v>
      </c>
      <c r="C29" s="5" t="s">
        <v>12</v>
      </c>
      <c r="D29" s="5">
        <v>465</v>
      </c>
      <c r="E29" s="10" t="s">
        <v>53</v>
      </c>
      <c r="F29" s="7">
        <v>44942</v>
      </c>
      <c r="G29" s="7" t="str">
        <f t="shared" si="3"/>
        <v>Enero</v>
      </c>
      <c r="H29" s="1">
        <f t="shared" si="4"/>
        <v>2023</v>
      </c>
      <c r="I29" s="7">
        <v>44966</v>
      </c>
      <c r="J29" s="5">
        <v>1373956</v>
      </c>
      <c r="K29" s="8">
        <v>3000000</v>
      </c>
      <c r="L29" s="8">
        <v>3000000</v>
      </c>
      <c r="M29" s="4" t="s">
        <v>14</v>
      </c>
      <c r="N29" s="4" t="s">
        <v>17</v>
      </c>
      <c r="O29" s="4"/>
      <c r="P29" s="1" t="s">
        <v>53</v>
      </c>
      <c r="Q29" s="1">
        <v>1373956</v>
      </c>
      <c r="R29" s="1">
        <v>2917183</v>
      </c>
      <c r="S29" s="1">
        <v>901573385</v>
      </c>
      <c r="T29" s="1" t="s">
        <v>134</v>
      </c>
      <c r="U29" s="1" t="s">
        <v>135</v>
      </c>
      <c r="V29" s="1" t="s">
        <v>136</v>
      </c>
      <c r="W29" s="1" t="s">
        <v>143</v>
      </c>
      <c r="X29" s="1">
        <v>5</v>
      </c>
      <c r="Y29" s="1" t="s">
        <v>137</v>
      </c>
      <c r="Z29" s="1">
        <v>5</v>
      </c>
      <c r="AA29" s="1" t="s">
        <v>137</v>
      </c>
      <c r="AB29" s="1" t="s">
        <v>155</v>
      </c>
      <c r="AC29" s="1"/>
      <c r="AD29" s="1"/>
      <c r="AE29" s="1"/>
      <c r="AF29" s="1"/>
      <c r="AG29" s="1"/>
      <c r="AH29" s="7">
        <v>44942</v>
      </c>
      <c r="AI29" s="7">
        <v>44966</v>
      </c>
      <c r="AJ29" s="1" t="s">
        <v>138</v>
      </c>
      <c r="AK29" s="7">
        <v>44966</v>
      </c>
      <c r="AL29" s="7">
        <v>44995</v>
      </c>
      <c r="AM29" s="18">
        <v>3000000</v>
      </c>
      <c r="AN29" s="18">
        <v>3000000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3000000</v>
      </c>
      <c r="AV29" s="18">
        <v>0</v>
      </c>
      <c r="AW29" s="1">
        <v>2</v>
      </c>
    </row>
    <row r="30" spans="1:49" hidden="1" x14ac:dyDescent="0.25">
      <c r="A30" s="1">
        <v>901573385</v>
      </c>
      <c r="B30" s="1" t="s">
        <v>11</v>
      </c>
      <c r="C30" s="5" t="s">
        <v>12</v>
      </c>
      <c r="D30" s="5">
        <v>540</v>
      </c>
      <c r="E30" s="10" t="s">
        <v>54</v>
      </c>
      <c r="F30" s="7">
        <v>44977</v>
      </c>
      <c r="G30" s="7" t="str">
        <f t="shared" si="3"/>
        <v>Febrero</v>
      </c>
      <c r="H30" s="1">
        <f t="shared" si="4"/>
        <v>2023</v>
      </c>
      <c r="I30" s="7">
        <v>45170</v>
      </c>
      <c r="J30" s="5">
        <v>5058822</v>
      </c>
      <c r="K30" s="8">
        <v>2000000</v>
      </c>
      <c r="L30" s="8">
        <v>2000000</v>
      </c>
      <c r="M30" s="4" t="s">
        <v>19</v>
      </c>
      <c r="N30" s="4" t="s">
        <v>17</v>
      </c>
      <c r="O30" s="4"/>
      <c r="P30" s="1" t="s">
        <v>54</v>
      </c>
      <c r="Q30" s="1">
        <v>5058822</v>
      </c>
      <c r="R30" s="1">
        <v>0</v>
      </c>
      <c r="S30" s="1">
        <v>901573385</v>
      </c>
      <c r="T30" s="1" t="s">
        <v>134</v>
      </c>
      <c r="U30" s="1" t="s">
        <v>135</v>
      </c>
      <c r="V30" s="1" t="s">
        <v>136</v>
      </c>
      <c r="W30" s="1" t="s">
        <v>143</v>
      </c>
      <c r="X30" s="1">
        <v>0</v>
      </c>
      <c r="Y30" s="1"/>
      <c r="Z30" s="1">
        <v>4</v>
      </c>
      <c r="AA30" s="1" t="s">
        <v>141</v>
      </c>
      <c r="AB30" s="1" t="s">
        <v>156</v>
      </c>
      <c r="AC30" s="1"/>
      <c r="AD30" s="1"/>
      <c r="AE30" s="1"/>
      <c r="AF30" s="1"/>
      <c r="AG30" s="1"/>
      <c r="AH30" s="7">
        <v>44977</v>
      </c>
      <c r="AI30" s="7">
        <v>45154</v>
      </c>
      <c r="AJ30" s="1" t="s">
        <v>138</v>
      </c>
      <c r="AK30" s="7">
        <v>45170</v>
      </c>
      <c r="AL30" s="7">
        <v>1</v>
      </c>
      <c r="AM30" s="18">
        <v>2000000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">
        <v>0</v>
      </c>
    </row>
    <row r="31" spans="1:49" hidden="1" x14ac:dyDescent="0.25">
      <c r="A31" s="1">
        <v>901573385</v>
      </c>
      <c r="B31" s="1" t="s">
        <v>11</v>
      </c>
      <c r="C31" s="5" t="s">
        <v>12</v>
      </c>
      <c r="D31" s="5">
        <v>541</v>
      </c>
      <c r="E31" s="10" t="s">
        <v>55</v>
      </c>
      <c r="F31" s="7">
        <v>44977</v>
      </c>
      <c r="G31" s="7" t="str">
        <f t="shared" si="3"/>
        <v>Febrero</v>
      </c>
      <c r="H31" s="1">
        <f t="shared" si="4"/>
        <v>2023</v>
      </c>
      <c r="I31" s="7">
        <v>45170</v>
      </c>
      <c r="J31" s="5">
        <v>5058823</v>
      </c>
      <c r="K31" s="8">
        <v>400000</v>
      </c>
      <c r="L31" s="8">
        <v>400000</v>
      </c>
      <c r="M31" s="4" t="s">
        <v>19</v>
      </c>
      <c r="N31" s="4" t="s">
        <v>17</v>
      </c>
      <c r="O31" s="4"/>
      <c r="P31" s="1" t="s">
        <v>55</v>
      </c>
      <c r="Q31" s="1">
        <v>5058823</v>
      </c>
      <c r="R31" s="1">
        <v>0</v>
      </c>
      <c r="S31" s="1">
        <v>901573385</v>
      </c>
      <c r="T31" s="1" t="s">
        <v>134</v>
      </c>
      <c r="U31" s="1" t="s">
        <v>135</v>
      </c>
      <c r="V31" s="1" t="s">
        <v>136</v>
      </c>
      <c r="W31" s="1" t="s">
        <v>143</v>
      </c>
      <c r="X31" s="1">
        <v>0</v>
      </c>
      <c r="Y31" s="1"/>
      <c r="Z31" s="1">
        <v>4</v>
      </c>
      <c r="AA31" s="1" t="s">
        <v>141</v>
      </c>
      <c r="AB31" s="1" t="s">
        <v>156</v>
      </c>
      <c r="AC31" s="1"/>
      <c r="AD31" s="1"/>
      <c r="AE31" s="1"/>
      <c r="AF31" s="1"/>
      <c r="AG31" s="1"/>
      <c r="AH31" s="7">
        <v>44977</v>
      </c>
      <c r="AI31" s="7">
        <v>45154</v>
      </c>
      <c r="AJ31" s="1" t="s">
        <v>138</v>
      </c>
      <c r="AK31" s="7">
        <v>45170</v>
      </c>
      <c r="AL31" s="7">
        <v>1</v>
      </c>
      <c r="AM31" s="18">
        <v>400000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">
        <v>0</v>
      </c>
    </row>
    <row r="32" spans="1:49" hidden="1" x14ac:dyDescent="0.25">
      <c r="A32" s="1">
        <v>901573385</v>
      </c>
      <c r="B32" s="1" t="s">
        <v>11</v>
      </c>
      <c r="C32" s="5" t="s">
        <v>12</v>
      </c>
      <c r="D32" s="5">
        <v>542</v>
      </c>
      <c r="E32" s="10" t="s">
        <v>56</v>
      </c>
      <c r="F32" s="7">
        <v>44977</v>
      </c>
      <c r="G32" s="7" t="str">
        <f t="shared" si="3"/>
        <v>Febrero</v>
      </c>
      <c r="H32" s="1">
        <f t="shared" si="4"/>
        <v>2023</v>
      </c>
      <c r="I32" s="7">
        <v>45170</v>
      </c>
      <c r="J32" s="5">
        <v>5058824</v>
      </c>
      <c r="K32" s="8">
        <v>800000</v>
      </c>
      <c r="L32" s="8">
        <v>800000</v>
      </c>
      <c r="M32" s="4" t="s">
        <v>19</v>
      </c>
      <c r="N32" s="4" t="s">
        <v>17</v>
      </c>
      <c r="O32" s="4"/>
      <c r="P32" s="1" t="s">
        <v>56</v>
      </c>
      <c r="Q32" s="1">
        <v>5058824</v>
      </c>
      <c r="R32" s="1">
        <v>0</v>
      </c>
      <c r="S32" s="1">
        <v>901573385</v>
      </c>
      <c r="T32" s="1" t="s">
        <v>134</v>
      </c>
      <c r="U32" s="1" t="s">
        <v>135</v>
      </c>
      <c r="V32" s="1" t="s">
        <v>136</v>
      </c>
      <c r="W32" s="1" t="s">
        <v>143</v>
      </c>
      <c r="X32" s="1">
        <v>0</v>
      </c>
      <c r="Y32" s="1"/>
      <c r="Z32" s="1">
        <v>4</v>
      </c>
      <c r="AA32" s="1" t="s">
        <v>141</v>
      </c>
      <c r="AB32" s="1" t="s">
        <v>156</v>
      </c>
      <c r="AC32" s="1"/>
      <c r="AD32" s="1"/>
      <c r="AE32" s="1"/>
      <c r="AF32" s="1"/>
      <c r="AG32" s="1"/>
      <c r="AH32" s="7">
        <v>44977</v>
      </c>
      <c r="AI32" s="7">
        <v>45154</v>
      </c>
      <c r="AJ32" s="1" t="s">
        <v>138</v>
      </c>
      <c r="AK32" s="7">
        <v>45170</v>
      </c>
      <c r="AL32" s="7">
        <v>1</v>
      </c>
      <c r="AM32" s="18">
        <v>800000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">
        <v>0</v>
      </c>
    </row>
    <row r="33" spans="1:49" hidden="1" x14ac:dyDescent="0.25">
      <c r="A33" s="1">
        <v>901573385</v>
      </c>
      <c r="B33" s="1" t="s">
        <v>11</v>
      </c>
      <c r="C33" s="5" t="s">
        <v>12</v>
      </c>
      <c r="D33" s="5">
        <v>543</v>
      </c>
      <c r="E33" s="10" t="s">
        <v>57</v>
      </c>
      <c r="F33" s="7">
        <v>44977</v>
      </c>
      <c r="G33" s="7" t="str">
        <f t="shared" si="3"/>
        <v>Febrero</v>
      </c>
      <c r="H33" s="1">
        <f t="shared" si="4"/>
        <v>2023</v>
      </c>
      <c r="I33" s="7">
        <v>45170</v>
      </c>
      <c r="J33" s="5">
        <v>5058825</v>
      </c>
      <c r="K33" s="8">
        <v>3600000</v>
      </c>
      <c r="L33" s="8">
        <v>3600000</v>
      </c>
      <c r="M33" s="4" t="s">
        <v>19</v>
      </c>
      <c r="N33" s="4" t="s">
        <v>17</v>
      </c>
      <c r="O33" s="4"/>
      <c r="P33" s="1" t="s">
        <v>57</v>
      </c>
      <c r="Q33" s="1">
        <v>5058825</v>
      </c>
      <c r="R33" s="1">
        <v>0</v>
      </c>
      <c r="S33" s="1">
        <v>901573385</v>
      </c>
      <c r="T33" s="1" t="s">
        <v>134</v>
      </c>
      <c r="U33" s="1" t="s">
        <v>135</v>
      </c>
      <c r="V33" s="1" t="s">
        <v>136</v>
      </c>
      <c r="W33" s="1" t="s">
        <v>143</v>
      </c>
      <c r="X33" s="1">
        <v>0</v>
      </c>
      <c r="Y33" s="1"/>
      <c r="Z33" s="1">
        <v>4</v>
      </c>
      <c r="AA33" s="1" t="s">
        <v>141</v>
      </c>
      <c r="AB33" s="1" t="s">
        <v>156</v>
      </c>
      <c r="AC33" s="1"/>
      <c r="AD33" s="1"/>
      <c r="AE33" s="1"/>
      <c r="AF33" s="1"/>
      <c r="AG33" s="1"/>
      <c r="AH33" s="7">
        <v>44977</v>
      </c>
      <c r="AI33" s="7">
        <v>45154</v>
      </c>
      <c r="AJ33" s="1" t="s">
        <v>138</v>
      </c>
      <c r="AK33" s="7">
        <v>45170</v>
      </c>
      <c r="AL33" s="7">
        <v>1</v>
      </c>
      <c r="AM33" s="18">
        <v>3600000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">
        <v>0</v>
      </c>
    </row>
    <row r="34" spans="1:49" hidden="1" x14ac:dyDescent="0.25">
      <c r="A34" s="1">
        <v>901573385</v>
      </c>
      <c r="B34" s="1" t="s">
        <v>11</v>
      </c>
      <c r="C34" s="5" t="s">
        <v>12</v>
      </c>
      <c r="D34" s="5">
        <v>544</v>
      </c>
      <c r="E34" s="10" t="s">
        <v>58</v>
      </c>
      <c r="F34" s="7">
        <v>44977</v>
      </c>
      <c r="G34" s="7" t="str">
        <f t="shared" si="3"/>
        <v>Febrero</v>
      </c>
      <c r="H34" s="1">
        <f t="shared" si="4"/>
        <v>2023</v>
      </c>
      <c r="I34" s="7">
        <v>45170</v>
      </c>
      <c r="J34" s="5">
        <v>5058826</v>
      </c>
      <c r="K34" s="8">
        <v>34200000</v>
      </c>
      <c r="L34" s="8">
        <v>34200000</v>
      </c>
      <c r="M34" s="4" t="s">
        <v>19</v>
      </c>
      <c r="N34" s="4" t="s">
        <v>17</v>
      </c>
      <c r="O34" s="4"/>
      <c r="P34" s="1" t="s">
        <v>58</v>
      </c>
      <c r="Q34" s="1">
        <v>5058826</v>
      </c>
      <c r="R34" s="1">
        <v>0</v>
      </c>
      <c r="S34" s="1">
        <v>901573385</v>
      </c>
      <c r="T34" s="1" t="s">
        <v>134</v>
      </c>
      <c r="U34" s="1" t="s">
        <v>135</v>
      </c>
      <c r="V34" s="1" t="s">
        <v>136</v>
      </c>
      <c r="W34" s="1" t="s">
        <v>143</v>
      </c>
      <c r="X34" s="1">
        <v>0</v>
      </c>
      <c r="Y34" s="1"/>
      <c r="Z34" s="1">
        <v>4</v>
      </c>
      <c r="AA34" s="1" t="s">
        <v>141</v>
      </c>
      <c r="AB34" s="1" t="s">
        <v>156</v>
      </c>
      <c r="AC34" s="1"/>
      <c r="AD34" s="1"/>
      <c r="AE34" s="1"/>
      <c r="AF34" s="1"/>
      <c r="AG34" s="1"/>
      <c r="AH34" s="7">
        <v>44977</v>
      </c>
      <c r="AI34" s="7">
        <v>45154</v>
      </c>
      <c r="AJ34" s="1" t="s">
        <v>138</v>
      </c>
      <c r="AK34" s="7">
        <v>45170</v>
      </c>
      <c r="AL34" s="7">
        <v>1</v>
      </c>
      <c r="AM34" s="18">
        <v>34200000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">
        <v>0</v>
      </c>
    </row>
    <row r="35" spans="1:49" hidden="1" x14ac:dyDescent="0.25">
      <c r="A35" s="1">
        <v>901573385</v>
      </c>
      <c r="B35" s="1" t="s">
        <v>11</v>
      </c>
      <c r="C35" s="5" t="s">
        <v>12</v>
      </c>
      <c r="D35" s="5">
        <v>545</v>
      </c>
      <c r="E35" s="10" t="s">
        <v>59</v>
      </c>
      <c r="F35" s="7">
        <v>44977</v>
      </c>
      <c r="G35" s="7" t="str">
        <f t="shared" si="3"/>
        <v>Febrero</v>
      </c>
      <c r="H35" s="1">
        <f t="shared" si="4"/>
        <v>2023</v>
      </c>
      <c r="I35" s="7">
        <v>45170</v>
      </c>
      <c r="J35" s="5">
        <v>5058827</v>
      </c>
      <c r="K35" s="8">
        <v>13200000</v>
      </c>
      <c r="L35" s="8">
        <v>13200000</v>
      </c>
      <c r="M35" s="4" t="s">
        <v>19</v>
      </c>
      <c r="N35" s="4" t="s">
        <v>17</v>
      </c>
      <c r="O35" s="4"/>
      <c r="P35" s="1" t="s">
        <v>59</v>
      </c>
      <c r="Q35" s="1">
        <v>5058827</v>
      </c>
      <c r="R35" s="1">
        <v>0</v>
      </c>
      <c r="S35" s="1">
        <v>901573385</v>
      </c>
      <c r="T35" s="1" t="s">
        <v>134</v>
      </c>
      <c r="U35" s="1" t="s">
        <v>135</v>
      </c>
      <c r="V35" s="1" t="s">
        <v>136</v>
      </c>
      <c r="W35" s="1" t="s">
        <v>143</v>
      </c>
      <c r="X35" s="1">
        <v>0</v>
      </c>
      <c r="Y35" s="1"/>
      <c r="Z35" s="1">
        <v>4</v>
      </c>
      <c r="AA35" s="1" t="s">
        <v>141</v>
      </c>
      <c r="AB35" s="1" t="s">
        <v>156</v>
      </c>
      <c r="AC35" s="1"/>
      <c r="AD35" s="1"/>
      <c r="AE35" s="1"/>
      <c r="AF35" s="1"/>
      <c r="AG35" s="1"/>
      <c r="AH35" s="7">
        <v>44977</v>
      </c>
      <c r="AI35" s="7">
        <v>45154</v>
      </c>
      <c r="AJ35" s="1" t="s">
        <v>138</v>
      </c>
      <c r="AK35" s="7">
        <v>45170</v>
      </c>
      <c r="AL35" s="7">
        <v>1</v>
      </c>
      <c r="AM35" s="18">
        <v>13200000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">
        <v>0</v>
      </c>
    </row>
    <row r="36" spans="1:49" hidden="1" x14ac:dyDescent="0.25">
      <c r="A36" s="1">
        <v>901573385</v>
      </c>
      <c r="B36" s="1" t="s">
        <v>11</v>
      </c>
      <c r="C36" s="5" t="s">
        <v>12</v>
      </c>
      <c r="D36" s="5">
        <v>546</v>
      </c>
      <c r="E36" s="10" t="s">
        <v>60</v>
      </c>
      <c r="F36" s="7">
        <v>44977</v>
      </c>
      <c r="G36" s="7" t="str">
        <f t="shared" si="3"/>
        <v>Febrero</v>
      </c>
      <c r="H36" s="1">
        <f t="shared" si="4"/>
        <v>2023</v>
      </c>
      <c r="I36" s="7">
        <v>45170</v>
      </c>
      <c r="J36" s="5">
        <v>5058828</v>
      </c>
      <c r="K36" s="8">
        <v>2800000</v>
      </c>
      <c r="L36" s="8">
        <v>2800000</v>
      </c>
      <c r="M36" s="4" t="s">
        <v>19</v>
      </c>
      <c r="N36" s="4" t="s">
        <v>17</v>
      </c>
      <c r="O36" s="4"/>
      <c r="P36" s="1" t="s">
        <v>60</v>
      </c>
      <c r="Q36" s="1">
        <v>5058828</v>
      </c>
      <c r="R36" s="1">
        <v>0</v>
      </c>
      <c r="S36" s="1">
        <v>901573385</v>
      </c>
      <c r="T36" s="1" t="s">
        <v>134</v>
      </c>
      <c r="U36" s="1" t="s">
        <v>135</v>
      </c>
      <c r="V36" s="1" t="s">
        <v>136</v>
      </c>
      <c r="W36" s="1" t="s">
        <v>143</v>
      </c>
      <c r="X36" s="1">
        <v>0</v>
      </c>
      <c r="Y36" s="1"/>
      <c r="Z36" s="1">
        <v>4</v>
      </c>
      <c r="AA36" s="1" t="s">
        <v>141</v>
      </c>
      <c r="AB36" s="1" t="s">
        <v>156</v>
      </c>
      <c r="AC36" s="1"/>
      <c r="AD36" s="1"/>
      <c r="AE36" s="1"/>
      <c r="AF36" s="1"/>
      <c r="AG36" s="1"/>
      <c r="AH36" s="7">
        <v>44977</v>
      </c>
      <c r="AI36" s="7">
        <v>45154</v>
      </c>
      <c r="AJ36" s="1" t="s">
        <v>138</v>
      </c>
      <c r="AK36" s="7">
        <v>45170</v>
      </c>
      <c r="AL36" s="7">
        <v>1</v>
      </c>
      <c r="AM36" s="18">
        <v>2800000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">
        <v>0</v>
      </c>
    </row>
    <row r="37" spans="1:49" hidden="1" x14ac:dyDescent="0.25">
      <c r="A37" s="1">
        <v>901573385</v>
      </c>
      <c r="B37" s="1" t="s">
        <v>11</v>
      </c>
      <c r="C37" s="5" t="s">
        <v>12</v>
      </c>
      <c r="D37" s="5">
        <v>547</v>
      </c>
      <c r="E37" s="10" t="s">
        <v>61</v>
      </c>
      <c r="F37" s="7">
        <v>44977</v>
      </c>
      <c r="G37" s="7" t="str">
        <f t="shared" si="3"/>
        <v>Febrero</v>
      </c>
      <c r="H37" s="1">
        <f t="shared" si="4"/>
        <v>2023</v>
      </c>
      <c r="I37" s="7">
        <v>45170</v>
      </c>
      <c r="J37" s="5">
        <v>5058829</v>
      </c>
      <c r="K37" s="8">
        <v>800000</v>
      </c>
      <c r="L37" s="8">
        <v>800000</v>
      </c>
      <c r="M37" s="4" t="s">
        <v>19</v>
      </c>
      <c r="N37" s="4" t="s">
        <v>17</v>
      </c>
      <c r="O37" s="4"/>
      <c r="P37" s="1" t="s">
        <v>61</v>
      </c>
      <c r="Q37" s="1">
        <v>5058829</v>
      </c>
      <c r="R37" s="1">
        <v>0</v>
      </c>
      <c r="S37" s="1">
        <v>901573385</v>
      </c>
      <c r="T37" s="1" t="s">
        <v>134</v>
      </c>
      <c r="U37" s="1" t="s">
        <v>135</v>
      </c>
      <c r="V37" s="1" t="s">
        <v>136</v>
      </c>
      <c r="W37" s="1" t="s">
        <v>143</v>
      </c>
      <c r="X37" s="1">
        <v>0</v>
      </c>
      <c r="Y37" s="1"/>
      <c r="Z37" s="1">
        <v>4</v>
      </c>
      <c r="AA37" s="1" t="s">
        <v>141</v>
      </c>
      <c r="AB37" s="1" t="s">
        <v>156</v>
      </c>
      <c r="AC37" s="1"/>
      <c r="AD37" s="1"/>
      <c r="AE37" s="1"/>
      <c r="AF37" s="1"/>
      <c r="AG37" s="1"/>
      <c r="AH37" s="7">
        <v>44977</v>
      </c>
      <c r="AI37" s="7">
        <v>45154</v>
      </c>
      <c r="AJ37" s="1" t="s">
        <v>138</v>
      </c>
      <c r="AK37" s="7">
        <v>45170</v>
      </c>
      <c r="AL37" s="7">
        <v>1</v>
      </c>
      <c r="AM37" s="18">
        <v>800000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">
        <v>0</v>
      </c>
    </row>
    <row r="38" spans="1:49" hidden="1" x14ac:dyDescent="0.25">
      <c r="A38" s="1">
        <v>901573385</v>
      </c>
      <c r="B38" s="1" t="s">
        <v>11</v>
      </c>
      <c r="C38" s="5" t="s">
        <v>12</v>
      </c>
      <c r="D38" s="5">
        <v>548</v>
      </c>
      <c r="E38" s="10" t="s">
        <v>62</v>
      </c>
      <c r="F38" s="7">
        <v>44977</v>
      </c>
      <c r="G38" s="7" t="str">
        <f t="shared" si="3"/>
        <v>Febrero</v>
      </c>
      <c r="H38" s="1">
        <f t="shared" si="4"/>
        <v>2023</v>
      </c>
      <c r="I38" s="7">
        <v>45170</v>
      </c>
      <c r="J38" s="5">
        <v>5058830</v>
      </c>
      <c r="K38" s="8">
        <v>3200000</v>
      </c>
      <c r="L38" s="8">
        <v>3200000</v>
      </c>
      <c r="M38" s="4" t="s">
        <v>19</v>
      </c>
      <c r="N38" s="4" t="s">
        <v>17</v>
      </c>
      <c r="O38" s="4"/>
      <c r="P38" s="1" t="s">
        <v>62</v>
      </c>
      <c r="Q38" s="1">
        <v>5058830</v>
      </c>
      <c r="R38" s="1">
        <v>0</v>
      </c>
      <c r="S38" s="1">
        <v>901573385</v>
      </c>
      <c r="T38" s="1" t="s">
        <v>134</v>
      </c>
      <c r="U38" s="1" t="s">
        <v>135</v>
      </c>
      <c r="V38" s="1" t="s">
        <v>136</v>
      </c>
      <c r="W38" s="1" t="s">
        <v>143</v>
      </c>
      <c r="X38" s="1">
        <v>0</v>
      </c>
      <c r="Y38" s="1"/>
      <c r="Z38" s="1">
        <v>4</v>
      </c>
      <c r="AA38" s="1" t="s">
        <v>141</v>
      </c>
      <c r="AB38" s="1" t="s">
        <v>156</v>
      </c>
      <c r="AC38" s="1"/>
      <c r="AD38" s="1"/>
      <c r="AE38" s="1"/>
      <c r="AF38" s="1"/>
      <c r="AG38" s="1"/>
      <c r="AH38" s="7">
        <v>44977</v>
      </c>
      <c r="AI38" s="7">
        <v>45154</v>
      </c>
      <c r="AJ38" s="1" t="s">
        <v>138</v>
      </c>
      <c r="AK38" s="7">
        <v>45170</v>
      </c>
      <c r="AL38" s="7">
        <v>1</v>
      </c>
      <c r="AM38" s="18">
        <v>3200000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">
        <v>0</v>
      </c>
    </row>
    <row r="39" spans="1:49" hidden="1" x14ac:dyDescent="0.25">
      <c r="A39" s="1">
        <v>901573385</v>
      </c>
      <c r="B39" s="1" t="s">
        <v>11</v>
      </c>
      <c r="C39" s="5" t="s">
        <v>12</v>
      </c>
      <c r="D39" s="5">
        <v>549</v>
      </c>
      <c r="E39" s="10" t="s">
        <v>63</v>
      </c>
      <c r="F39" s="7">
        <v>44977</v>
      </c>
      <c r="G39" s="7" t="str">
        <f t="shared" si="3"/>
        <v>Febrero</v>
      </c>
      <c r="H39" s="1">
        <f t="shared" si="4"/>
        <v>2023</v>
      </c>
      <c r="I39" s="7">
        <v>45170</v>
      </c>
      <c r="J39" s="5">
        <v>5058831</v>
      </c>
      <c r="K39" s="8">
        <v>1000000</v>
      </c>
      <c r="L39" s="8">
        <v>1000000</v>
      </c>
      <c r="M39" s="4" t="s">
        <v>19</v>
      </c>
      <c r="N39" s="4" t="s">
        <v>17</v>
      </c>
      <c r="O39" s="4"/>
      <c r="P39" s="1" t="s">
        <v>63</v>
      </c>
      <c r="Q39" s="1">
        <v>5058831</v>
      </c>
      <c r="R39" s="1">
        <v>0</v>
      </c>
      <c r="S39" s="1">
        <v>901573385</v>
      </c>
      <c r="T39" s="1" t="s">
        <v>134</v>
      </c>
      <c r="U39" s="1" t="s">
        <v>135</v>
      </c>
      <c r="V39" s="1" t="s">
        <v>136</v>
      </c>
      <c r="W39" s="1" t="s">
        <v>143</v>
      </c>
      <c r="X39" s="1">
        <v>0</v>
      </c>
      <c r="Y39" s="1"/>
      <c r="Z39" s="1">
        <v>4</v>
      </c>
      <c r="AA39" s="1" t="s">
        <v>141</v>
      </c>
      <c r="AB39" s="1" t="s">
        <v>156</v>
      </c>
      <c r="AC39" s="1"/>
      <c r="AD39" s="1"/>
      <c r="AE39" s="1"/>
      <c r="AF39" s="1"/>
      <c r="AG39" s="1"/>
      <c r="AH39" s="7">
        <v>44977</v>
      </c>
      <c r="AI39" s="7">
        <v>45154</v>
      </c>
      <c r="AJ39" s="1" t="s">
        <v>138</v>
      </c>
      <c r="AK39" s="7">
        <v>45170</v>
      </c>
      <c r="AL39" s="7">
        <v>1</v>
      </c>
      <c r="AM39" s="18">
        <v>1000000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">
        <v>0</v>
      </c>
    </row>
    <row r="40" spans="1:49" hidden="1" x14ac:dyDescent="0.25">
      <c r="A40" s="1">
        <v>901573385</v>
      </c>
      <c r="B40" s="1" t="s">
        <v>11</v>
      </c>
      <c r="C40" s="5" t="s">
        <v>12</v>
      </c>
      <c r="D40" s="5">
        <v>550</v>
      </c>
      <c r="E40" s="10" t="s">
        <v>64</v>
      </c>
      <c r="F40" s="7">
        <v>44977</v>
      </c>
      <c r="G40" s="7" t="str">
        <f t="shared" si="3"/>
        <v>Febrero</v>
      </c>
      <c r="H40" s="1">
        <f t="shared" si="4"/>
        <v>2023</v>
      </c>
      <c r="I40" s="7">
        <v>45170</v>
      </c>
      <c r="J40" s="5">
        <v>5058832</v>
      </c>
      <c r="K40" s="8">
        <v>4400000</v>
      </c>
      <c r="L40" s="8">
        <v>4400000</v>
      </c>
      <c r="M40" s="4" t="s">
        <v>19</v>
      </c>
      <c r="N40" s="4" t="s">
        <v>17</v>
      </c>
      <c r="O40" s="4"/>
      <c r="P40" s="1" t="s">
        <v>64</v>
      </c>
      <c r="Q40" s="1">
        <v>5058832</v>
      </c>
      <c r="R40" s="1">
        <v>0</v>
      </c>
      <c r="S40" s="1">
        <v>901573385</v>
      </c>
      <c r="T40" s="1" t="s">
        <v>134</v>
      </c>
      <c r="U40" s="1" t="s">
        <v>135</v>
      </c>
      <c r="V40" s="1" t="s">
        <v>136</v>
      </c>
      <c r="W40" s="1" t="s">
        <v>143</v>
      </c>
      <c r="X40" s="1">
        <v>0</v>
      </c>
      <c r="Y40" s="1"/>
      <c r="Z40" s="1">
        <v>4</v>
      </c>
      <c r="AA40" s="1" t="s">
        <v>141</v>
      </c>
      <c r="AB40" s="1" t="s">
        <v>156</v>
      </c>
      <c r="AC40" s="1"/>
      <c r="AD40" s="1"/>
      <c r="AE40" s="1"/>
      <c r="AF40" s="1"/>
      <c r="AG40" s="1"/>
      <c r="AH40" s="7">
        <v>44977</v>
      </c>
      <c r="AI40" s="7">
        <v>45154</v>
      </c>
      <c r="AJ40" s="1" t="s">
        <v>138</v>
      </c>
      <c r="AK40" s="7">
        <v>45170</v>
      </c>
      <c r="AL40" s="7">
        <v>1</v>
      </c>
      <c r="AM40" s="18">
        <v>4400000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">
        <v>0</v>
      </c>
    </row>
    <row r="41" spans="1:49" hidden="1" x14ac:dyDescent="0.25">
      <c r="A41" s="1">
        <v>901573385</v>
      </c>
      <c r="B41" s="1" t="s">
        <v>11</v>
      </c>
      <c r="C41" s="5" t="s">
        <v>12</v>
      </c>
      <c r="D41" s="5">
        <v>551</v>
      </c>
      <c r="E41" s="10" t="s">
        <v>65</v>
      </c>
      <c r="F41" s="7">
        <v>44977</v>
      </c>
      <c r="G41" s="7" t="str">
        <f t="shared" si="3"/>
        <v>Febrero</v>
      </c>
      <c r="H41" s="1">
        <f t="shared" si="4"/>
        <v>2023</v>
      </c>
      <c r="I41" s="7">
        <v>45170</v>
      </c>
      <c r="J41" s="5">
        <v>5058833</v>
      </c>
      <c r="K41" s="8">
        <v>6000000</v>
      </c>
      <c r="L41" s="8">
        <v>6000000</v>
      </c>
      <c r="M41" s="4" t="s">
        <v>19</v>
      </c>
      <c r="N41" s="4" t="s">
        <v>17</v>
      </c>
      <c r="O41" s="4"/>
      <c r="P41" s="1" t="s">
        <v>65</v>
      </c>
      <c r="Q41" s="1">
        <v>5058833</v>
      </c>
      <c r="R41" s="1">
        <v>0</v>
      </c>
      <c r="S41" s="1">
        <v>901573385</v>
      </c>
      <c r="T41" s="1" t="s">
        <v>134</v>
      </c>
      <c r="U41" s="1" t="s">
        <v>135</v>
      </c>
      <c r="V41" s="1" t="s">
        <v>136</v>
      </c>
      <c r="W41" s="1" t="s">
        <v>143</v>
      </c>
      <c r="X41" s="1">
        <v>0</v>
      </c>
      <c r="Y41" s="1"/>
      <c r="Z41" s="1">
        <v>4</v>
      </c>
      <c r="AA41" s="1" t="s">
        <v>141</v>
      </c>
      <c r="AB41" s="1" t="s">
        <v>156</v>
      </c>
      <c r="AC41" s="1"/>
      <c r="AD41" s="1"/>
      <c r="AE41" s="1"/>
      <c r="AF41" s="1"/>
      <c r="AG41" s="1"/>
      <c r="AH41" s="7">
        <v>44977</v>
      </c>
      <c r="AI41" s="7">
        <v>45154</v>
      </c>
      <c r="AJ41" s="1" t="s">
        <v>138</v>
      </c>
      <c r="AK41" s="7">
        <v>45170</v>
      </c>
      <c r="AL41" s="7">
        <v>1</v>
      </c>
      <c r="AM41" s="18">
        <v>6000000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">
        <v>0</v>
      </c>
    </row>
    <row r="42" spans="1:49" hidden="1" x14ac:dyDescent="0.25">
      <c r="A42" s="1">
        <v>901573385</v>
      </c>
      <c r="B42" s="1" t="s">
        <v>11</v>
      </c>
      <c r="C42" s="5" t="s">
        <v>12</v>
      </c>
      <c r="D42" s="5">
        <v>552</v>
      </c>
      <c r="E42" s="10" t="s">
        <v>66</v>
      </c>
      <c r="F42" s="7">
        <v>44977</v>
      </c>
      <c r="G42" s="7" t="str">
        <f t="shared" si="3"/>
        <v>Febrero</v>
      </c>
      <c r="H42" s="1">
        <f t="shared" si="4"/>
        <v>2023</v>
      </c>
      <c r="I42" s="7">
        <v>45170</v>
      </c>
      <c r="J42" s="5">
        <v>5058834</v>
      </c>
      <c r="K42" s="8">
        <v>3600000</v>
      </c>
      <c r="L42" s="8">
        <v>3600000</v>
      </c>
      <c r="M42" s="4" t="s">
        <v>19</v>
      </c>
      <c r="N42" s="4" t="s">
        <v>17</v>
      </c>
      <c r="O42" s="4"/>
      <c r="P42" s="1" t="s">
        <v>66</v>
      </c>
      <c r="Q42" s="1">
        <v>5058834</v>
      </c>
      <c r="R42" s="1">
        <v>0</v>
      </c>
      <c r="S42" s="1">
        <v>901573385</v>
      </c>
      <c r="T42" s="1" t="s">
        <v>134</v>
      </c>
      <c r="U42" s="1" t="s">
        <v>135</v>
      </c>
      <c r="V42" s="1" t="s">
        <v>136</v>
      </c>
      <c r="W42" s="1" t="s">
        <v>143</v>
      </c>
      <c r="X42" s="1">
        <v>0</v>
      </c>
      <c r="Y42" s="1"/>
      <c r="Z42" s="1">
        <v>4</v>
      </c>
      <c r="AA42" s="1" t="s">
        <v>141</v>
      </c>
      <c r="AB42" s="1" t="s">
        <v>156</v>
      </c>
      <c r="AC42" s="1"/>
      <c r="AD42" s="1"/>
      <c r="AE42" s="1"/>
      <c r="AF42" s="1"/>
      <c r="AG42" s="1"/>
      <c r="AH42" s="7">
        <v>44977</v>
      </c>
      <c r="AI42" s="7">
        <v>45154</v>
      </c>
      <c r="AJ42" s="1" t="s">
        <v>138</v>
      </c>
      <c r="AK42" s="7">
        <v>45170</v>
      </c>
      <c r="AL42" s="7">
        <v>1</v>
      </c>
      <c r="AM42" s="18">
        <v>3600000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">
        <v>0</v>
      </c>
    </row>
    <row r="43" spans="1:49" hidden="1" x14ac:dyDescent="0.25">
      <c r="A43" s="1">
        <v>901573385</v>
      </c>
      <c r="B43" s="1" t="s">
        <v>11</v>
      </c>
      <c r="C43" s="5" t="s">
        <v>12</v>
      </c>
      <c r="D43" s="5">
        <v>553</v>
      </c>
      <c r="E43" s="10" t="s">
        <v>67</v>
      </c>
      <c r="F43" s="7">
        <v>44977</v>
      </c>
      <c r="G43" s="7" t="str">
        <f t="shared" si="3"/>
        <v>Febrero</v>
      </c>
      <c r="H43" s="1">
        <f t="shared" si="4"/>
        <v>2023</v>
      </c>
      <c r="I43" s="7">
        <v>45170</v>
      </c>
      <c r="J43" s="5">
        <v>5058835</v>
      </c>
      <c r="K43" s="8">
        <v>1200000</v>
      </c>
      <c r="L43" s="8">
        <v>1200000</v>
      </c>
      <c r="M43" s="4" t="s">
        <v>19</v>
      </c>
      <c r="N43" s="4" t="s">
        <v>17</v>
      </c>
      <c r="O43" s="4"/>
      <c r="P43" s="1" t="s">
        <v>67</v>
      </c>
      <c r="Q43" s="1">
        <v>5058835</v>
      </c>
      <c r="R43" s="1">
        <v>0</v>
      </c>
      <c r="S43" s="1">
        <v>901573385</v>
      </c>
      <c r="T43" s="1" t="s">
        <v>134</v>
      </c>
      <c r="U43" s="1" t="s">
        <v>135</v>
      </c>
      <c r="V43" s="1" t="s">
        <v>136</v>
      </c>
      <c r="W43" s="1" t="s">
        <v>143</v>
      </c>
      <c r="X43" s="1">
        <v>0</v>
      </c>
      <c r="Y43" s="1"/>
      <c r="Z43" s="1">
        <v>4</v>
      </c>
      <c r="AA43" s="1" t="s">
        <v>141</v>
      </c>
      <c r="AB43" s="1" t="s">
        <v>156</v>
      </c>
      <c r="AC43" s="1"/>
      <c r="AD43" s="1"/>
      <c r="AE43" s="1"/>
      <c r="AF43" s="1"/>
      <c r="AG43" s="1"/>
      <c r="AH43" s="7">
        <v>44977</v>
      </c>
      <c r="AI43" s="7">
        <v>45154</v>
      </c>
      <c r="AJ43" s="1" t="s">
        <v>138</v>
      </c>
      <c r="AK43" s="7">
        <v>45170</v>
      </c>
      <c r="AL43" s="7">
        <v>1</v>
      </c>
      <c r="AM43" s="18">
        <v>1200000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">
        <v>0</v>
      </c>
    </row>
    <row r="44" spans="1:49" hidden="1" x14ac:dyDescent="0.25">
      <c r="A44" s="1">
        <v>901573385</v>
      </c>
      <c r="B44" s="1" t="s">
        <v>11</v>
      </c>
      <c r="C44" s="5" t="s">
        <v>12</v>
      </c>
      <c r="D44" s="5">
        <v>554</v>
      </c>
      <c r="E44" s="10" t="s">
        <v>68</v>
      </c>
      <c r="F44" s="7">
        <v>44977</v>
      </c>
      <c r="G44" s="7" t="str">
        <f t="shared" si="3"/>
        <v>Febrero</v>
      </c>
      <c r="H44" s="1">
        <f t="shared" si="4"/>
        <v>2023</v>
      </c>
      <c r="I44" s="7">
        <v>45170</v>
      </c>
      <c r="J44" s="5">
        <v>5058836</v>
      </c>
      <c r="K44" s="8">
        <v>12400000</v>
      </c>
      <c r="L44" s="8">
        <v>12400000</v>
      </c>
      <c r="M44" s="4" t="s">
        <v>19</v>
      </c>
      <c r="N44" s="4" t="s">
        <v>17</v>
      </c>
      <c r="O44" s="4"/>
      <c r="P44" s="1" t="s">
        <v>68</v>
      </c>
      <c r="Q44" s="1">
        <v>5058836</v>
      </c>
      <c r="R44" s="1">
        <v>0</v>
      </c>
      <c r="S44" s="1">
        <v>901573385</v>
      </c>
      <c r="T44" s="1" t="s">
        <v>134</v>
      </c>
      <c r="U44" s="1" t="s">
        <v>135</v>
      </c>
      <c r="V44" s="1" t="s">
        <v>136</v>
      </c>
      <c r="W44" s="1" t="s">
        <v>143</v>
      </c>
      <c r="X44" s="1">
        <v>0</v>
      </c>
      <c r="Y44" s="1"/>
      <c r="Z44" s="1">
        <v>4</v>
      </c>
      <c r="AA44" s="1" t="s">
        <v>141</v>
      </c>
      <c r="AB44" s="1" t="s">
        <v>156</v>
      </c>
      <c r="AC44" s="1"/>
      <c r="AD44" s="1"/>
      <c r="AE44" s="1"/>
      <c r="AF44" s="1"/>
      <c r="AG44" s="1"/>
      <c r="AH44" s="7">
        <v>44977</v>
      </c>
      <c r="AI44" s="7">
        <v>45154</v>
      </c>
      <c r="AJ44" s="1" t="s">
        <v>138</v>
      </c>
      <c r="AK44" s="7">
        <v>45170</v>
      </c>
      <c r="AL44" s="7">
        <v>1</v>
      </c>
      <c r="AM44" s="18">
        <v>12400000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">
        <v>0</v>
      </c>
    </row>
    <row r="45" spans="1:49" hidden="1" x14ac:dyDescent="0.25">
      <c r="A45" s="1">
        <v>901573385</v>
      </c>
      <c r="B45" s="1" t="s">
        <v>11</v>
      </c>
      <c r="C45" s="5" t="s">
        <v>12</v>
      </c>
      <c r="D45" s="5">
        <v>555</v>
      </c>
      <c r="E45" s="10" t="s">
        <v>69</v>
      </c>
      <c r="F45" s="7">
        <v>44977</v>
      </c>
      <c r="G45" s="7" t="str">
        <f t="shared" si="3"/>
        <v>Febrero</v>
      </c>
      <c r="H45" s="1">
        <f t="shared" si="4"/>
        <v>2023</v>
      </c>
      <c r="I45" s="7">
        <v>45170</v>
      </c>
      <c r="J45" s="5">
        <v>5058837</v>
      </c>
      <c r="K45" s="8">
        <v>5200000</v>
      </c>
      <c r="L45" s="8">
        <v>5200000</v>
      </c>
      <c r="M45" s="4" t="s">
        <v>19</v>
      </c>
      <c r="N45" s="4" t="s">
        <v>17</v>
      </c>
      <c r="O45" s="4"/>
      <c r="P45" s="1" t="s">
        <v>69</v>
      </c>
      <c r="Q45" s="1">
        <v>5058837</v>
      </c>
      <c r="R45" s="1">
        <v>0</v>
      </c>
      <c r="S45" s="1">
        <v>901573385</v>
      </c>
      <c r="T45" s="1" t="s">
        <v>134</v>
      </c>
      <c r="U45" s="1" t="s">
        <v>135</v>
      </c>
      <c r="V45" s="1" t="s">
        <v>136</v>
      </c>
      <c r="W45" s="1" t="s">
        <v>143</v>
      </c>
      <c r="X45" s="1">
        <v>0</v>
      </c>
      <c r="Y45" s="1"/>
      <c r="Z45" s="1">
        <v>4</v>
      </c>
      <c r="AA45" s="1" t="s">
        <v>141</v>
      </c>
      <c r="AB45" s="1" t="s">
        <v>156</v>
      </c>
      <c r="AC45" s="1"/>
      <c r="AD45" s="1"/>
      <c r="AE45" s="1"/>
      <c r="AF45" s="1"/>
      <c r="AG45" s="1"/>
      <c r="AH45" s="7">
        <v>44977</v>
      </c>
      <c r="AI45" s="7">
        <v>45154</v>
      </c>
      <c r="AJ45" s="1" t="s">
        <v>138</v>
      </c>
      <c r="AK45" s="7">
        <v>45170</v>
      </c>
      <c r="AL45" s="7">
        <v>1</v>
      </c>
      <c r="AM45" s="18">
        <v>5200000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">
        <v>0</v>
      </c>
    </row>
    <row r="46" spans="1:49" hidden="1" x14ac:dyDescent="0.25">
      <c r="A46" s="1">
        <v>901573385</v>
      </c>
      <c r="B46" s="1" t="s">
        <v>11</v>
      </c>
      <c r="C46" s="5" t="s">
        <v>12</v>
      </c>
      <c r="D46" s="5">
        <v>556</v>
      </c>
      <c r="E46" s="10" t="s">
        <v>70</v>
      </c>
      <c r="F46" s="7">
        <v>44977</v>
      </c>
      <c r="G46" s="7" t="str">
        <f t="shared" si="3"/>
        <v>Febrero</v>
      </c>
      <c r="H46" s="1">
        <f t="shared" si="4"/>
        <v>2023</v>
      </c>
      <c r="I46" s="7">
        <v>45170</v>
      </c>
      <c r="J46" s="5">
        <v>5058838</v>
      </c>
      <c r="K46" s="8">
        <v>16600000</v>
      </c>
      <c r="L46" s="8">
        <v>16600000</v>
      </c>
      <c r="M46" s="4" t="s">
        <v>19</v>
      </c>
      <c r="N46" s="4" t="s">
        <v>17</v>
      </c>
      <c r="O46" s="4"/>
      <c r="P46" s="1" t="s">
        <v>70</v>
      </c>
      <c r="Q46" s="1">
        <v>5058838</v>
      </c>
      <c r="R46" s="1">
        <v>0</v>
      </c>
      <c r="S46" s="1">
        <v>901573385</v>
      </c>
      <c r="T46" s="1" t="s">
        <v>134</v>
      </c>
      <c r="U46" s="1" t="s">
        <v>135</v>
      </c>
      <c r="V46" s="1" t="s">
        <v>136</v>
      </c>
      <c r="W46" s="1" t="s">
        <v>143</v>
      </c>
      <c r="X46" s="1">
        <v>0</v>
      </c>
      <c r="Y46" s="1"/>
      <c r="Z46" s="1">
        <v>4</v>
      </c>
      <c r="AA46" s="1" t="s">
        <v>141</v>
      </c>
      <c r="AB46" s="1" t="s">
        <v>156</v>
      </c>
      <c r="AC46" s="1"/>
      <c r="AD46" s="1"/>
      <c r="AE46" s="1"/>
      <c r="AF46" s="1"/>
      <c r="AG46" s="1"/>
      <c r="AH46" s="7">
        <v>44977</v>
      </c>
      <c r="AI46" s="7">
        <v>45154</v>
      </c>
      <c r="AJ46" s="1" t="s">
        <v>138</v>
      </c>
      <c r="AK46" s="7">
        <v>45170</v>
      </c>
      <c r="AL46" s="7">
        <v>1</v>
      </c>
      <c r="AM46" s="18">
        <v>16600000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">
        <v>0</v>
      </c>
    </row>
    <row r="47" spans="1:49" hidden="1" x14ac:dyDescent="0.25">
      <c r="A47" s="1">
        <v>901573385</v>
      </c>
      <c r="B47" s="1" t="s">
        <v>11</v>
      </c>
      <c r="C47" s="5" t="s">
        <v>12</v>
      </c>
      <c r="D47" s="5">
        <v>557</v>
      </c>
      <c r="E47" s="10" t="s">
        <v>71</v>
      </c>
      <c r="F47" s="7">
        <v>44977</v>
      </c>
      <c r="G47" s="7" t="str">
        <f t="shared" si="3"/>
        <v>Febrero</v>
      </c>
      <c r="H47" s="1">
        <f t="shared" si="4"/>
        <v>2023</v>
      </c>
      <c r="I47" s="7">
        <v>45170</v>
      </c>
      <c r="J47" s="5">
        <v>5058839</v>
      </c>
      <c r="K47" s="8">
        <v>2000000</v>
      </c>
      <c r="L47" s="8">
        <v>2000000</v>
      </c>
      <c r="M47" s="4" t="s">
        <v>19</v>
      </c>
      <c r="N47" s="4" t="s">
        <v>17</v>
      </c>
      <c r="O47" s="4"/>
      <c r="P47" s="1" t="s">
        <v>71</v>
      </c>
      <c r="Q47" s="1">
        <v>5058839</v>
      </c>
      <c r="R47" s="1">
        <v>0</v>
      </c>
      <c r="S47" s="1">
        <v>901573385</v>
      </c>
      <c r="T47" s="1" t="s">
        <v>134</v>
      </c>
      <c r="U47" s="1" t="s">
        <v>135</v>
      </c>
      <c r="V47" s="1" t="s">
        <v>136</v>
      </c>
      <c r="W47" s="1" t="s">
        <v>143</v>
      </c>
      <c r="X47" s="1">
        <v>0</v>
      </c>
      <c r="Y47" s="1"/>
      <c r="Z47" s="1">
        <v>4</v>
      </c>
      <c r="AA47" s="1" t="s">
        <v>141</v>
      </c>
      <c r="AB47" s="1" t="s">
        <v>156</v>
      </c>
      <c r="AC47" s="1"/>
      <c r="AD47" s="1"/>
      <c r="AE47" s="1"/>
      <c r="AF47" s="1"/>
      <c r="AG47" s="1"/>
      <c r="AH47" s="7">
        <v>44977</v>
      </c>
      <c r="AI47" s="7">
        <v>45154</v>
      </c>
      <c r="AJ47" s="1" t="s">
        <v>138</v>
      </c>
      <c r="AK47" s="7">
        <v>45170</v>
      </c>
      <c r="AL47" s="7">
        <v>1</v>
      </c>
      <c r="AM47" s="18">
        <v>2000000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">
        <v>0</v>
      </c>
    </row>
    <row r="48" spans="1:49" hidden="1" x14ac:dyDescent="0.25">
      <c r="A48" s="1">
        <v>901573385</v>
      </c>
      <c r="B48" s="1" t="s">
        <v>11</v>
      </c>
      <c r="C48" s="5" t="s">
        <v>12</v>
      </c>
      <c r="D48" s="5">
        <v>558</v>
      </c>
      <c r="E48" s="10" t="s">
        <v>72</v>
      </c>
      <c r="F48" s="7">
        <v>44977</v>
      </c>
      <c r="G48" s="7" t="str">
        <f t="shared" si="3"/>
        <v>Febrero</v>
      </c>
      <c r="H48" s="1">
        <f t="shared" si="4"/>
        <v>2023</v>
      </c>
      <c r="I48" s="7">
        <v>45170</v>
      </c>
      <c r="J48" s="5">
        <v>5058840</v>
      </c>
      <c r="K48" s="8">
        <v>400000</v>
      </c>
      <c r="L48" s="8">
        <v>400000</v>
      </c>
      <c r="M48" s="4" t="s">
        <v>19</v>
      </c>
      <c r="N48" s="4" t="s">
        <v>17</v>
      </c>
      <c r="O48" s="4"/>
      <c r="P48" s="1" t="s">
        <v>72</v>
      </c>
      <c r="Q48" s="1">
        <v>5058840</v>
      </c>
      <c r="R48" s="1">
        <v>0</v>
      </c>
      <c r="S48" s="1">
        <v>901573385</v>
      </c>
      <c r="T48" s="1" t="s">
        <v>134</v>
      </c>
      <c r="U48" s="1" t="s">
        <v>135</v>
      </c>
      <c r="V48" s="1" t="s">
        <v>136</v>
      </c>
      <c r="W48" s="1" t="s">
        <v>143</v>
      </c>
      <c r="X48" s="1">
        <v>0</v>
      </c>
      <c r="Y48" s="1"/>
      <c r="Z48" s="1">
        <v>4</v>
      </c>
      <c r="AA48" s="1" t="s">
        <v>141</v>
      </c>
      <c r="AB48" s="1" t="s">
        <v>156</v>
      </c>
      <c r="AC48" s="1"/>
      <c r="AD48" s="1"/>
      <c r="AE48" s="1"/>
      <c r="AF48" s="1"/>
      <c r="AG48" s="1"/>
      <c r="AH48" s="7">
        <v>44977</v>
      </c>
      <c r="AI48" s="7">
        <v>45154</v>
      </c>
      <c r="AJ48" s="1" t="s">
        <v>138</v>
      </c>
      <c r="AK48" s="7">
        <v>45170</v>
      </c>
      <c r="AL48" s="7">
        <v>1</v>
      </c>
      <c r="AM48" s="18">
        <v>400000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">
        <v>0</v>
      </c>
    </row>
    <row r="49" spans="1:49" hidden="1" x14ac:dyDescent="0.25">
      <c r="A49" s="1">
        <v>901573385</v>
      </c>
      <c r="B49" s="1" t="s">
        <v>11</v>
      </c>
      <c r="C49" s="5" t="s">
        <v>12</v>
      </c>
      <c r="D49" s="5">
        <v>559</v>
      </c>
      <c r="E49" s="10" t="s">
        <v>73</v>
      </c>
      <c r="F49" s="7">
        <v>44977</v>
      </c>
      <c r="G49" s="7" t="str">
        <f t="shared" si="3"/>
        <v>Febrero</v>
      </c>
      <c r="H49" s="1">
        <f t="shared" si="4"/>
        <v>2023</v>
      </c>
      <c r="I49" s="7">
        <v>45170</v>
      </c>
      <c r="J49" s="5">
        <v>5059008</v>
      </c>
      <c r="K49" s="8">
        <v>800000</v>
      </c>
      <c r="L49" s="8">
        <v>800000</v>
      </c>
      <c r="M49" s="4" t="s">
        <v>19</v>
      </c>
      <c r="N49" s="4" t="s">
        <v>17</v>
      </c>
      <c r="O49" s="4"/>
      <c r="P49" s="1" t="s">
        <v>73</v>
      </c>
      <c r="Q49" s="1">
        <v>5059008</v>
      </c>
      <c r="R49" s="1">
        <v>0</v>
      </c>
      <c r="S49" s="1">
        <v>901573385</v>
      </c>
      <c r="T49" s="1" t="s">
        <v>134</v>
      </c>
      <c r="U49" s="1" t="s">
        <v>135</v>
      </c>
      <c r="V49" s="1" t="s">
        <v>136</v>
      </c>
      <c r="W49" s="1" t="s">
        <v>143</v>
      </c>
      <c r="X49" s="1">
        <v>0</v>
      </c>
      <c r="Y49" s="1"/>
      <c r="Z49" s="1">
        <v>4</v>
      </c>
      <c r="AA49" s="1" t="s">
        <v>141</v>
      </c>
      <c r="AB49" s="1" t="s">
        <v>156</v>
      </c>
      <c r="AC49" s="1"/>
      <c r="AD49" s="1"/>
      <c r="AE49" s="1"/>
      <c r="AF49" s="1"/>
      <c r="AG49" s="1"/>
      <c r="AH49" s="7">
        <v>44977</v>
      </c>
      <c r="AI49" s="7">
        <v>45155</v>
      </c>
      <c r="AJ49" s="1" t="s">
        <v>138</v>
      </c>
      <c r="AK49" s="7">
        <v>45170</v>
      </c>
      <c r="AL49" s="7">
        <v>1</v>
      </c>
      <c r="AM49" s="18">
        <v>800000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">
        <v>0</v>
      </c>
    </row>
    <row r="50" spans="1:49" hidden="1" x14ac:dyDescent="0.25">
      <c r="A50" s="1">
        <v>901573385</v>
      </c>
      <c r="B50" s="1" t="s">
        <v>11</v>
      </c>
      <c r="C50" s="5" t="s">
        <v>12</v>
      </c>
      <c r="D50" s="5">
        <v>560</v>
      </c>
      <c r="E50" s="10" t="s">
        <v>74</v>
      </c>
      <c r="F50" s="7">
        <v>44977</v>
      </c>
      <c r="G50" s="7" t="str">
        <f t="shared" si="3"/>
        <v>Febrero</v>
      </c>
      <c r="H50" s="1">
        <f t="shared" si="4"/>
        <v>2023</v>
      </c>
      <c r="I50" s="7">
        <v>45170</v>
      </c>
      <c r="J50" s="5">
        <v>5059009</v>
      </c>
      <c r="K50" s="8">
        <v>2800000</v>
      </c>
      <c r="L50" s="8">
        <v>2800000</v>
      </c>
      <c r="M50" s="4" t="s">
        <v>19</v>
      </c>
      <c r="N50" s="4" t="s">
        <v>17</v>
      </c>
      <c r="O50" s="4"/>
      <c r="P50" s="1" t="s">
        <v>74</v>
      </c>
      <c r="Q50" s="1">
        <v>5059009</v>
      </c>
      <c r="R50" s="1">
        <v>0</v>
      </c>
      <c r="S50" s="1">
        <v>901573385</v>
      </c>
      <c r="T50" s="1" t="s">
        <v>134</v>
      </c>
      <c r="U50" s="1" t="s">
        <v>135</v>
      </c>
      <c r="V50" s="1" t="s">
        <v>136</v>
      </c>
      <c r="W50" s="1" t="s">
        <v>143</v>
      </c>
      <c r="X50" s="1">
        <v>0</v>
      </c>
      <c r="Y50" s="1"/>
      <c r="Z50" s="1">
        <v>4</v>
      </c>
      <c r="AA50" s="1" t="s">
        <v>141</v>
      </c>
      <c r="AB50" s="1" t="s">
        <v>156</v>
      </c>
      <c r="AC50" s="1"/>
      <c r="AD50" s="1"/>
      <c r="AE50" s="1"/>
      <c r="AF50" s="1"/>
      <c r="AG50" s="1"/>
      <c r="AH50" s="7">
        <v>44977</v>
      </c>
      <c r="AI50" s="7">
        <v>45155</v>
      </c>
      <c r="AJ50" s="1" t="s">
        <v>138</v>
      </c>
      <c r="AK50" s="7">
        <v>45170</v>
      </c>
      <c r="AL50" s="7">
        <v>1</v>
      </c>
      <c r="AM50" s="18">
        <v>2800000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">
        <v>0</v>
      </c>
    </row>
    <row r="51" spans="1:49" hidden="1" x14ac:dyDescent="0.25">
      <c r="A51" s="1">
        <v>901573385</v>
      </c>
      <c r="B51" s="1" t="s">
        <v>11</v>
      </c>
      <c r="C51" s="5" t="s">
        <v>12</v>
      </c>
      <c r="D51" s="5">
        <v>561</v>
      </c>
      <c r="E51" s="10" t="s">
        <v>75</v>
      </c>
      <c r="F51" s="7">
        <v>44977</v>
      </c>
      <c r="G51" s="7" t="str">
        <f t="shared" si="3"/>
        <v>Febrero</v>
      </c>
      <c r="H51" s="1">
        <f t="shared" si="4"/>
        <v>2023</v>
      </c>
      <c r="I51" s="7">
        <v>45170</v>
      </c>
      <c r="J51" s="5">
        <v>5059010</v>
      </c>
      <c r="K51" s="8">
        <v>9400000</v>
      </c>
      <c r="L51" s="8">
        <v>9400000</v>
      </c>
      <c r="M51" s="4" t="s">
        <v>19</v>
      </c>
      <c r="N51" s="4" t="s">
        <v>17</v>
      </c>
      <c r="O51" s="4"/>
      <c r="P51" s="1" t="s">
        <v>75</v>
      </c>
      <c r="Q51" s="1">
        <v>5059010</v>
      </c>
      <c r="R51" s="1">
        <v>0</v>
      </c>
      <c r="S51" s="1">
        <v>901573385</v>
      </c>
      <c r="T51" s="1" t="s">
        <v>134</v>
      </c>
      <c r="U51" s="1" t="s">
        <v>135</v>
      </c>
      <c r="V51" s="1" t="s">
        <v>136</v>
      </c>
      <c r="W51" s="1" t="s">
        <v>143</v>
      </c>
      <c r="X51" s="1">
        <v>0</v>
      </c>
      <c r="Y51" s="1"/>
      <c r="Z51" s="1">
        <v>4</v>
      </c>
      <c r="AA51" s="1" t="s">
        <v>141</v>
      </c>
      <c r="AB51" s="1" t="s">
        <v>156</v>
      </c>
      <c r="AC51" s="1"/>
      <c r="AD51" s="1"/>
      <c r="AE51" s="1"/>
      <c r="AF51" s="1"/>
      <c r="AG51" s="1"/>
      <c r="AH51" s="7">
        <v>44977</v>
      </c>
      <c r="AI51" s="7">
        <v>45155</v>
      </c>
      <c r="AJ51" s="1" t="s">
        <v>138</v>
      </c>
      <c r="AK51" s="7">
        <v>45170</v>
      </c>
      <c r="AL51" s="7">
        <v>1</v>
      </c>
      <c r="AM51" s="18">
        <v>9400000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">
        <v>0</v>
      </c>
    </row>
    <row r="52" spans="1:49" hidden="1" x14ac:dyDescent="0.25">
      <c r="A52" s="1">
        <v>901573385</v>
      </c>
      <c r="B52" s="1" t="s">
        <v>11</v>
      </c>
      <c r="C52" s="5" t="s">
        <v>12</v>
      </c>
      <c r="D52" s="5">
        <v>562</v>
      </c>
      <c r="E52" s="10" t="s">
        <v>76</v>
      </c>
      <c r="F52" s="7">
        <v>44977</v>
      </c>
      <c r="G52" s="7" t="str">
        <f t="shared" si="3"/>
        <v>Febrero</v>
      </c>
      <c r="H52" s="1">
        <f t="shared" si="4"/>
        <v>2023</v>
      </c>
      <c r="I52" s="7">
        <v>45170</v>
      </c>
      <c r="J52" s="5">
        <v>5059011</v>
      </c>
      <c r="K52" s="8">
        <v>1600000</v>
      </c>
      <c r="L52" s="8">
        <v>1600000</v>
      </c>
      <c r="M52" s="4" t="s">
        <v>19</v>
      </c>
      <c r="N52" s="4" t="s">
        <v>17</v>
      </c>
      <c r="O52" s="4"/>
      <c r="P52" s="1" t="s">
        <v>76</v>
      </c>
      <c r="Q52" s="1">
        <v>5059011</v>
      </c>
      <c r="R52" s="1">
        <v>0</v>
      </c>
      <c r="S52" s="1">
        <v>901573385</v>
      </c>
      <c r="T52" s="1" t="s">
        <v>134</v>
      </c>
      <c r="U52" s="1" t="s">
        <v>135</v>
      </c>
      <c r="V52" s="1" t="s">
        <v>136</v>
      </c>
      <c r="W52" s="1" t="s">
        <v>143</v>
      </c>
      <c r="X52" s="1">
        <v>0</v>
      </c>
      <c r="Y52" s="1"/>
      <c r="Z52" s="1">
        <v>4</v>
      </c>
      <c r="AA52" s="1" t="s">
        <v>141</v>
      </c>
      <c r="AB52" s="1" t="s">
        <v>156</v>
      </c>
      <c r="AC52" s="1"/>
      <c r="AD52" s="1"/>
      <c r="AE52" s="1"/>
      <c r="AF52" s="1"/>
      <c r="AG52" s="1"/>
      <c r="AH52" s="7">
        <v>44977</v>
      </c>
      <c r="AI52" s="7">
        <v>45155</v>
      </c>
      <c r="AJ52" s="1" t="s">
        <v>138</v>
      </c>
      <c r="AK52" s="7">
        <v>45170</v>
      </c>
      <c r="AL52" s="7">
        <v>1</v>
      </c>
      <c r="AM52" s="18">
        <v>1600000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">
        <v>0</v>
      </c>
    </row>
    <row r="53" spans="1:49" hidden="1" x14ac:dyDescent="0.25">
      <c r="A53" s="1">
        <v>901573385</v>
      </c>
      <c r="B53" s="1" t="s">
        <v>11</v>
      </c>
      <c r="C53" s="5" t="s">
        <v>12</v>
      </c>
      <c r="D53" s="5">
        <v>563</v>
      </c>
      <c r="E53" s="10" t="s">
        <v>77</v>
      </c>
      <c r="F53" s="7">
        <v>44977</v>
      </c>
      <c r="G53" s="7" t="str">
        <f t="shared" si="3"/>
        <v>Febrero</v>
      </c>
      <c r="H53" s="1">
        <f t="shared" si="4"/>
        <v>2023</v>
      </c>
      <c r="I53" s="7">
        <v>45170</v>
      </c>
      <c r="J53" s="5">
        <v>5059012</v>
      </c>
      <c r="K53" s="8">
        <v>800000</v>
      </c>
      <c r="L53" s="8">
        <v>800000</v>
      </c>
      <c r="M53" s="4" t="s">
        <v>19</v>
      </c>
      <c r="N53" s="4" t="s">
        <v>17</v>
      </c>
      <c r="O53" s="4"/>
      <c r="P53" s="1" t="s">
        <v>77</v>
      </c>
      <c r="Q53" s="1">
        <v>5059012</v>
      </c>
      <c r="R53" s="1">
        <v>0</v>
      </c>
      <c r="S53" s="1">
        <v>901573385</v>
      </c>
      <c r="T53" s="1" t="s">
        <v>134</v>
      </c>
      <c r="U53" s="1" t="s">
        <v>135</v>
      </c>
      <c r="V53" s="1" t="s">
        <v>136</v>
      </c>
      <c r="W53" s="1" t="s">
        <v>143</v>
      </c>
      <c r="X53" s="1">
        <v>0</v>
      </c>
      <c r="Y53" s="1"/>
      <c r="Z53" s="1">
        <v>4</v>
      </c>
      <c r="AA53" s="1" t="s">
        <v>141</v>
      </c>
      <c r="AB53" s="1" t="s">
        <v>156</v>
      </c>
      <c r="AC53" s="1"/>
      <c r="AD53" s="1"/>
      <c r="AE53" s="1"/>
      <c r="AF53" s="1"/>
      <c r="AG53" s="1"/>
      <c r="AH53" s="7">
        <v>44977</v>
      </c>
      <c r="AI53" s="7">
        <v>45155</v>
      </c>
      <c r="AJ53" s="1" t="s">
        <v>138</v>
      </c>
      <c r="AK53" s="7">
        <v>45170</v>
      </c>
      <c r="AL53" s="7">
        <v>1</v>
      </c>
      <c r="AM53" s="18">
        <v>800000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">
        <v>0</v>
      </c>
    </row>
    <row r="54" spans="1:49" hidden="1" x14ac:dyDescent="0.25">
      <c r="A54" s="1">
        <v>901573385</v>
      </c>
      <c r="B54" s="1" t="s">
        <v>11</v>
      </c>
      <c r="C54" s="5" t="s">
        <v>12</v>
      </c>
      <c r="D54" s="5">
        <v>564</v>
      </c>
      <c r="E54" s="10" t="s">
        <v>78</v>
      </c>
      <c r="F54" s="7">
        <v>44977</v>
      </c>
      <c r="G54" s="7" t="str">
        <f t="shared" si="3"/>
        <v>Febrero</v>
      </c>
      <c r="H54" s="1">
        <f t="shared" si="4"/>
        <v>2023</v>
      </c>
      <c r="I54" s="7">
        <v>45170</v>
      </c>
      <c r="J54" s="5">
        <v>5059013</v>
      </c>
      <c r="K54" s="8">
        <v>4200000</v>
      </c>
      <c r="L54" s="8">
        <v>4200000</v>
      </c>
      <c r="M54" s="4" t="s">
        <v>19</v>
      </c>
      <c r="N54" s="4" t="s">
        <v>17</v>
      </c>
      <c r="O54" s="4"/>
      <c r="P54" s="1" t="s">
        <v>78</v>
      </c>
      <c r="Q54" s="1">
        <v>5059013</v>
      </c>
      <c r="R54" s="1">
        <v>0</v>
      </c>
      <c r="S54" s="1">
        <v>901573385</v>
      </c>
      <c r="T54" s="1" t="s">
        <v>134</v>
      </c>
      <c r="U54" s="1" t="s">
        <v>135</v>
      </c>
      <c r="V54" s="1" t="s">
        <v>136</v>
      </c>
      <c r="W54" s="1" t="s">
        <v>143</v>
      </c>
      <c r="X54" s="1">
        <v>0</v>
      </c>
      <c r="Y54" s="1"/>
      <c r="Z54" s="1">
        <v>4</v>
      </c>
      <c r="AA54" s="1" t="s">
        <v>141</v>
      </c>
      <c r="AB54" s="1" t="s">
        <v>156</v>
      </c>
      <c r="AC54" s="1"/>
      <c r="AD54" s="1"/>
      <c r="AE54" s="1"/>
      <c r="AF54" s="1"/>
      <c r="AG54" s="1"/>
      <c r="AH54" s="7">
        <v>44977</v>
      </c>
      <c r="AI54" s="7">
        <v>45155</v>
      </c>
      <c r="AJ54" s="1" t="s">
        <v>138</v>
      </c>
      <c r="AK54" s="7">
        <v>45170</v>
      </c>
      <c r="AL54" s="7">
        <v>1</v>
      </c>
      <c r="AM54" s="18">
        <v>4200000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">
        <v>0</v>
      </c>
    </row>
    <row r="55" spans="1:49" hidden="1" x14ac:dyDescent="0.25">
      <c r="A55" s="1">
        <v>901573385</v>
      </c>
      <c r="B55" s="1" t="s">
        <v>11</v>
      </c>
      <c r="C55" s="5" t="s">
        <v>12</v>
      </c>
      <c r="D55" s="5">
        <v>565</v>
      </c>
      <c r="E55" s="10" t="s">
        <v>79</v>
      </c>
      <c r="F55" s="7">
        <v>44977</v>
      </c>
      <c r="G55" s="7" t="str">
        <f t="shared" si="3"/>
        <v>Febrero</v>
      </c>
      <c r="H55" s="1">
        <f t="shared" si="4"/>
        <v>2023</v>
      </c>
      <c r="I55" s="7">
        <v>45170</v>
      </c>
      <c r="J55" s="5">
        <v>5059014</v>
      </c>
      <c r="K55" s="8">
        <v>2200000</v>
      </c>
      <c r="L55" s="8">
        <v>2200000</v>
      </c>
      <c r="M55" s="4" t="s">
        <v>19</v>
      </c>
      <c r="N55" s="4" t="s">
        <v>17</v>
      </c>
      <c r="O55" s="4"/>
      <c r="P55" s="1" t="s">
        <v>79</v>
      </c>
      <c r="Q55" s="1">
        <v>5059014</v>
      </c>
      <c r="R55" s="1">
        <v>0</v>
      </c>
      <c r="S55" s="1">
        <v>901573385</v>
      </c>
      <c r="T55" s="1" t="s">
        <v>134</v>
      </c>
      <c r="U55" s="1" t="s">
        <v>135</v>
      </c>
      <c r="V55" s="1" t="s">
        <v>136</v>
      </c>
      <c r="W55" s="1" t="s">
        <v>143</v>
      </c>
      <c r="X55" s="1">
        <v>0</v>
      </c>
      <c r="Y55" s="1"/>
      <c r="Z55" s="1">
        <v>4</v>
      </c>
      <c r="AA55" s="1" t="s">
        <v>141</v>
      </c>
      <c r="AB55" s="1" t="s">
        <v>156</v>
      </c>
      <c r="AC55" s="1"/>
      <c r="AD55" s="1"/>
      <c r="AE55" s="1"/>
      <c r="AF55" s="1"/>
      <c r="AG55" s="1"/>
      <c r="AH55" s="7">
        <v>44977</v>
      </c>
      <c r="AI55" s="7">
        <v>45155</v>
      </c>
      <c r="AJ55" s="1" t="s">
        <v>138</v>
      </c>
      <c r="AK55" s="7">
        <v>45170</v>
      </c>
      <c r="AL55" s="7">
        <v>1</v>
      </c>
      <c r="AM55" s="18">
        <v>2200000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">
        <v>0</v>
      </c>
    </row>
    <row r="56" spans="1:49" hidden="1" x14ac:dyDescent="0.25">
      <c r="A56" s="1">
        <v>901573385</v>
      </c>
      <c r="B56" s="1" t="s">
        <v>11</v>
      </c>
      <c r="C56" s="5" t="s">
        <v>12</v>
      </c>
      <c r="D56" s="5">
        <v>566</v>
      </c>
      <c r="E56" s="10" t="s">
        <v>80</v>
      </c>
      <c r="F56" s="7">
        <v>44977</v>
      </c>
      <c r="G56" s="7" t="str">
        <f t="shared" si="3"/>
        <v>Febrero</v>
      </c>
      <c r="H56" s="1">
        <f t="shared" si="4"/>
        <v>2023</v>
      </c>
      <c r="I56" s="7">
        <v>45170</v>
      </c>
      <c r="J56" s="5">
        <v>5059015</v>
      </c>
      <c r="K56" s="8">
        <v>5400000</v>
      </c>
      <c r="L56" s="8">
        <v>5400000</v>
      </c>
      <c r="M56" s="4" t="s">
        <v>19</v>
      </c>
      <c r="N56" s="4" t="s">
        <v>17</v>
      </c>
      <c r="O56" s="4"/>
      <c r="P56" s="1" t="s">
        <v>80</v>
      </c>
      <c r="Q56" s="1">
        <v>5059015</v>
      </c>
      <c r="R56" s="1">
        <v>0</v>
      </c>
      <c r="S56" s="1">
        <v>901573385</v>
      </c>
      <c r="T56" s="1" t="s">
        <v>134</v>
      </c>
      <c r="U56" s="1" t="s">
        <v>135</v>
      </c>
      <c r="V56" s="1" t="s">
        <v>136</v>
      </c>
      <c r="W56" s="1" t="s">
        <v>143</v>
      </c>
      <c r="X56" s="1">
        <v>0</v>
      </c>
      <c r="Y56" s="1"/>
      <c r="Z56" s="1">
        <v>4</v>
      </c>
      <c r="AA56" s="1" t="s">
        <v>141</v>
      </c>
      <c r="AB56" s="1" t="s">
        <v>156</v>
      </c>
      <c r="AC56" s="1"/>
      <c r="AD56" s="1"/>
      <c r="AE56" s="1"/>
      <c r="AF56" s="1"/>
      <c r="AG56" s="1"/>
      <c r="AH56" s="7">
        <v>44977</v>
      </c>
      <c r="AI56" s="7">
        <v>45155</v>
      </c>
      <c r="AJ56" s="1" t="s">
        <v>138</v>
      </c>
      <c r="AK56" s="7">
        <v>45170</v>
      </c>
      <c r="AL56" s="7">
        <v>1</v>
      </c>
      <c r="AM56" s="18">
        <v>5400000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">
        <v>0</v>
      </c>
    </row>
    <row r="57" spans="1:49" hidden="1" x14ac:dyDescent="0.25">
      <c r="A57" s="1">
        <v>901573385</v>
      </c>
      <c r="B57" s="1" t="s">
        <v>11</v>
      </c>
      <c r="C57" s="5" t="s">
        <v>12</v>
      </c>
      <c r="D57" s="5">
        <v>567</v>
      </c>
      <c r="E57" s="10" t="s">
        <v>81</v>
      </c>
      <c r="F57" s="7">
        <v>44977</v>
      </c>
      <c r="G57" s="7" t="str">
        <f t="shared" si="3"/>
        <v>Febrero</v>
      </c>
      <c r="H57" s="1">
        <f t="shared" si="4"/>
        <v>2023</v>
      </c>
      <c r="I57" s="7">
        <v>45170</v>
      </c>
      <c r="J57" s="5">
        <v>5059016</v>
      </c>
      <c r="K57" s="8">
        <v>8200000</v>
      </c>
      <c r="L57" s="8">
        <v>8200000</v>
      </c>
      <c r="M57" s="4" t="s">
        <v>19</v>
      </c>
      <c r="N57" s="4" t="s">
        <v>17</v>
      </c>
      <c r="O57" s="4"/>
      <c r="P57" s="1" t="s">
        <v>81</v>
      </c>
      <c r="Q57" s="1">
        <v>5059016</v>
      </c>
      <c r="R57" s="1">
        <v>0</v>
      </c>
      <c r="S57" s="1">
        <v>901573385</v>
      </c>
      <c r="T57" s="1" t="s">
        <v>134</v>
      </c>
      <c r="U57" s="1" t="s">
        <v>135</v>
      </c>
      <c r="V57" s="1" t="s">
        <v>136</v>
      </c>
      <c r="W57" s="1" t="s">
        <v>143</v>
      </c>
      <c r="X57" s="1">
        <v>0</v>
      </c>
      <c r="Y57" s="1"/>
      <c r="Z57" s="1">
        <v>4</v>
      </c>
      <c r="AA57" s="1" t="s">
        <v>141</v>
      </c>
      <c r="AB57" s="1" t="s">
        <v>156</v>
      </c>
      <c r="AC57" s="1"/>
      <c r="AD57" s="1"/>
      <c r="AE57" s="1"/>
      <c r="AF57" s="1"/>
      <c r="AG57" s="1"/>
      <c r="AH57" s="7">
        <v>44977</v>
      </c>
      <c r="AI57" s="7">
        <v>45155</v>
      </c>
      <c r="AJ57" s="1" t="s">
        <v>138</v>
      </c>
      <c r="AK57" s="7">
        <v>45170</v>
      </c>
      <c r="AL57" s="7">
        <v>1</v>
      </c>
      <c r="AM57" s="18">
        <v>8200000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">
        <v>0</v>
      </c>
    </row>
    <row r="58" spans="1:49" hidden="1" x14ac:dyDescent="0.25">
      <c r="A58" s="1">
        <v>901573385</v>
      </c>
      <c r="B58" s="1" t="s">
        <v>11</v>
      </c>
      <c r="C58" s="5" t="s">
        <v>12</v>
      </c>
      <c r="D58" s="5">
        <v>568</v>
      </c>
      <c r="E58" s="10" t="s">
        <v>82</v>
      </c>
      <c r="F58" s="7">
        <v>44977</v>
      </c>
      <c r="G58" s="7" t="str">
        <f t="shared" si="3"/>
        <v>Febrero</v>
      </c>
      <c r="H58" s="1">
        <f t="shared" si="4"/>
        <v>2023</v>
      </c>
      <c r="I58" s="7">
        <v>45170</v>
      </c>
      <c r="J58" s="5">
        <v>5059017</v>
      </c>
      <c r="K58" s="8">
        <v>4600000</v>
      </c>
      <c r="L58" s="8">
        <v>4600000</v>
      </c>
      <c r="M58" s="4" t="s">
        <v>19</v>
      </c>
      <c r="N58" s="4" t="s">
        <v>17</v>
      </c>
      <c r="O58" s="4"/>
      <c r="P58" s="1" t="s">
        <v>82</v>
      </c>
      <c r="Q58" s="1">
        <v>5059017</v>
      </c>
      <c r="R58" s="1">
        <v>0</v>
      </c>
      <c r="S58" s="1">
        <v>901573385</v>
      </c>
      <c r="T58" s="1" t="s">
        <v>134</v>
      </c>
      <c r="U58" s="1" t="s">
        <v>135</v>
      </c>
      <c r="V58" s="1" t="s">
        <v>136</v>
      </c>
      <c r="W58" s="1" t="s">
        <v>143</v>
      </c>
      <c r="X58" s="1">
        <v>0</v>
      </c>
      <c r="Y58" s="1"/>
      <c r="Z58" s="1">
        <v>4</v>
      </c>
      <c r="AA58" s="1" t="s">
        <v>141</v>
      </c>
      <c r="AB58" s="1" t="s">
        <v>156</v>
      </c>
      <c r="AC58" s="1"/>
      <c r="AD58" s="1"/>
      <c r="AE58" s="1"/>
      <c r="AF58" s="1"/>
      <c r="AG58" s="1"/>
      <c r="AH58" s="7">
        <v>44977</v>
      </c>
      <c r="AI58" s="7">
        <v>45155</v>
      </c>
      <c r="AJ58" s="1" t="s">
        <v>138</v>
      </c>
      <c r="AK58" s="7">
        <v>45170</v>
      </c>
      <c r="AL58" s="7">
        <v>1</v>
      </c>
      <c r="AM58" s="18">
        <v>4600000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">
        <v>0</v>
      </c>
    </row>
    <row r="59" spans="1:49" hidden="1" x14ac:dyDescent="0.25">
      <c r="A59" s="1">
        <v>901573385</v>
      </c>
      <c r="B59" s="1" t="s">
        <v>11</v>
      </c>
      <c r="C59" s="5" t="s">
        <v>12</v>
      </c>
      <c r="D59" s="5">
        <v>569</v>
      </c>
      <c r="E59" s="10" t="s">
        <v>83</v>
      </c>
      <c r="F59" s="7">
        <v>44977</v>
      </c>
      <c r="G59" s="7" t="str">
        <f t="shared" si="3"/>
        <v>Febrero</v>
      </c>
      <c r="H59" s="1">
        <f t="shared" si="4"/>
        <v>2023</v>
      </c>
      <c r="I59" s="7">
        <v>45170</v>
      </c>
      <c r="J59" s="5">
        <v>5059018</v>
      </c>
      <c r="K59" s="8">
        <v>2400000</v>
      </c>
      <c r="L59" s="8">
        <v>2400000</v>
      </c>
      <c r="M59" s="4" t="s">
        <v>19</v>
      </c>
      <c r="N59" s="4" t="s">
        <v>17</v>
      </c>
      <c r="O59" s="4"/>
      <c r="P59" s="1" t="s">
        <v>83</v>
      </c>
      <c r="Q59" s="1">
        <v>5059018</v>
      </c>
      <c r="R59" s="1">
        <v>0</v>
      </c>
      <c r="S59" s="1">
        <v>901573385</v>
      </c>
      <c r="T59" s="1" t="s">
        <v>134</v>
      </c>
      <c r="U59" s="1" t="s">
        <v>135</v>
      </c>
      <c r="V59" s="1" t="s">
        <v>136</v>
      </c>
      <c r="W59" s="1" t="s">
        <v>143</v>
      </c>
      <c r="X59" s="1">
        <v>0</v>
      </c>
      <c r="Y59" s="1"/>
      <c r="Z59" s="1">
        <v>4</v>
      </c>
      <c r="AA59" s="1" t="s">
        <v>141</v>
      </c>
      <c r="AB59" s="1" t="s">
        <v>156</v>
      </c>
      <c r="AC59" s="1"/>
      <c r="AD59" s="1"/>
      <c r="AE59" s="1"/>
      <c r="AF59" s="1"/>
      <c r="AG59" s="1"/>
      <c r="AH59" s="7">
        <v>44977</v>
      </c>
      <c r="AI59" s="7">
        <v>45155</v>
      </c>
      <c r="AJ59" s="1" t="s">
        <v>138</v>
      </c>
      <c r="AK59" s="7">
        <v>45170</v>
      </c>
      <c r="AL59" s="7">
        <v>1</v>
      </c>
      <c r="AM59" s="18">
        <v>2400000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">
        <v>0</v>
      </c>
    </row>
    <row r="60" spans="1:49" hidden="1" x14ac:dyDescent="0.25">
      <c r="A60" s="1">
        <v>901573385</v>
      </c>
      <c r="B60" s="1" t="s">
        <v>11</v>
      </c>
      <c r="C60" s="5" t="s">
        <v>12</v>
      </c>
      <c r="D60" s="5">
        <v>570</v>
      </c>
      <c r="E60" s="10" t="s">
        <v>84</v>
      </c>
      <c r="F60" s="7">
        <v>44977</v>
      </c>
      <c r="G60" s="7" t="str">
        <f t="shared" si="3"/>
        <v>Febrero</v>
      </c>
      <c r="H60" s="1">
        <f t="shared" si="4"/>
        <v>2023</v>
      </c>
      <c r="I60" s="7">
        <v>45170</v>
      </c>
      <c r="J60" s="5">
        <v>5059019</v>
      </c>
      <c r="K60" s="8">
        <v>1600000</v>
      </c>
      <c r="L60" s="8">
        <v>1600000</v>
      </c>
      <c r="M60" s="4" t="s">
        <v>19</v>
      </c>
      <c r="N60" s="4" t="s">
        <v>17</v>
      </c>
      <c r="O60" s="4"/>
      <c r="P60" s="1" t="s">
        <v>84</v>
      </c>
      <c r="Q60" s="1">
        <v>5059019</v>
      </c>
      <c r="R60" s="1">
        <v>0</v>
      </c>
      <c r="S60" s="1">
        <v>901573385</v>
      </c>
      <c r="T60" s="1" t="s">
        <v>134</v>
      </c>
      <c r="U60" s="1" t="s">
        <v>135</v>
      </c>
      <c r="V60" s="1" t="s">
        <v>136</v>
      </c>
      <c r="W60" s="1" t="s">
        <v>143</v>
      </c>
      <c r="X60" s="1">
        <v>0</v>
      </c>
      <c r="Y60" s="1"/>
      <c r="Z60" s="1">
        <v>4</v>
      </c>
      <c r="AA60" s="1" t="s">
        <v>141</v>
      </c>
      <c r="AB60" s="1" t="s">
        <v>156</v>
      </c>
      <c r="AC60" s="1"/>
      <c r="AD60" s="1"/>
      <c r="AE60" s="1"/>
      <c r="AF60" s="1"/>
      <c r="AG60" s="1"/>
      <c r="AH60" s="7">
        <v>44977</v>
      </c>
      <c r="AI60" s="7">
        <v>45155</v>
      </c>
      <c r="AJ60" s="1" t="s">
        <v>138</v>
      </c>
      <c r="AK60" s="7">
        <v>45170</v>
      </c>
      <c r="AL60" s="7">
        <v>1</v>
      </c>
      <c r="AM60" s="18">
        <v>1600000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">
        <v>0</v>
      </c>
    </row>
    <row r="61" spans="1:49" hidden="1" x14ac:dyDescent="0.25">
      <c r="A61" s="1">
        <v>901573385</v>
      </c>
      <c r="B61" s="1" t="s">
        <v>11</v>
      </c>
      <c r="C61" s="5" t="s">
        <v>12</v>
      </c>
      <c r="D61" s="5">
        <v>571</v>
      </c>
      <c r="E61" s="10" t="s">
        <v>85</v>
      </c>
      <c r="F61" s="7">
        <v>44977</v>
      </c>
      <c r="G61" s="7" t="str">
        <f t="shared" si="3"/>
        <v>Febrero</v>
      </c>
      <c r="H61" s="1">
        <f t="shared" si="4"/>
        <v>2023</v>
      </c>
      <c r="I61" s="7">
        <v>45170</v>
      </c>
      <c r="J61" s="5">
        <v>5059020</v>
      </c>
      <c r="K61" s="8">
        <v>11716000</v>
      </c>
      <c r="L61" s="8">
        <v>11716000</v>
      </c>
      <c r="M61" s="4" t="s">
        <v>19</v>
      </c>
      <c r="N61" s="4" t="s">
        <v>17</v>
      </c>
      <c r="O61" s="4"/>
      <c r="P61" s="1" t="s">
        <v>85</v>
      </c>
      <c r="Q61" s="1">
        <v>5059020</v>
      </c>
      <c r="R61" s="1">
        <v>0</v>
      </c>
      <c r="S61" s="1">
        <v>901573385</v>
      </c>
      <c r="T61" s="1" t="s">
        <v>134</v>
      </c>
      <c r="U61" s="1" t="s">
        <v>135</v>
      </c>
      <c r="V61" s="1" t="s">
        <v>136</v>
      </c>
      <c r="W61" s="1" t="s">
        <v>143</v>
      </c>
      <c r="X61" s="1">
        <v>0</v>
      </c>
      <c r="Y61" s="1"/>
      <c r="Z61" s="1">
        <v>4</v>
      </c>
      <c r="AA61" s="1" t="s">
        <v>141</v>
      </c>
      <c r="AB61" s="1" t="s">
        <v>156</v>
      </c>
      <c r="AC61" s="1"/>
      <c r="AD61" s="1"/>
      <c r="AE61" s="1"/>
      <c r="AF61" s="1"/>
      <c r="AG61" s="1"/>
      <c r="AH61" s="7">
        <v>44977</v>
      </c>
      <c r="AI61" s="7">
        <v>45155</v>
      </c>
      <c r="AJ61" s="1" t="s">
        <v>138</v>
      </c>
      <c r="AK61" s="7">
        <v>45170</v>
      </c>
      <c r="AL61" s="7">
        <v>1</v>
      </c>
      <c r="AM61" s="18">
        <v>11716000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">
        <v>0</v>
      </c>
    </row>
    <row r="62" spans="1:49" hidden="1" x14ac:dyDescent="0.25">
      <c r="A62" s="1">
        <v>901573385</v>
      </c>
      <c r="B62" s="1" t="s">
        <v>11</v>
      </c>
      <c r="C62" s="5" t="s">
        <v>12</v>
      </c>
      <c r="D62" s="5">
        <v>572</v>
      </c>
      <c r="E62" s="10" t="s">
        <v>86</v>
      </c>
      <c r="F62" s="7">
        <v>44977</v>
      </c>
      <c r="G62" s="7" t="str">
        <f t="shared" si="3"/>
        <v>Febrero</v>
      </c>
      <c r="H62" s="1">
        <f t="shared" si="4"/>
        <v>2023</v>
      </c>
      <c r="I62" s="7">
        <v>45170</v>
      </c>
      <c r="J62" s="5">
        <v>5059021</v>
      </c>
      <c r="K62" s="8">
        <v>9000000</v>
      </c>
      <c r="L62" s="8">
        <v>9000000</v>
      </c>
      <c r="M62" s="4" t="s">
        <v>19</v>
      </c>
      <c r="N62" s="4" t="s">
        <v>17</v>
      </c>
      <c r="O62" s="4"/>
      <c r="P62" s="1" t="s">
        <v>86</v>
      </c>
      <c r="Q62" s="1">
        <v>5059021</v>
      </c>
      <c r="R62" s="1">
        <v>0</v>
      </c>
      <c r="S62" s="1">
        <v>901573385</v>
      </c>
      <c r="T62" s="1" t="s">
        <v>134</v>
      </c>
      <c r="U62" s="1" t="s">
        <v>135</v>
      </c>
      <c r="V62" s="1" t="s">
        <v>136</v>
      </c>
      <c r="W62" s="1" t="s">
        <v>143</v>
      </c>
      <c r="X62" s="1">
        <v>0</v>
      </c>
      <c r="Y62" s="1"/>
      <c r="Z62" s="1">
        <v>4</v>
      </c>
      <c r="AA62" s="1" t="s">
        <v>141</v>
      </c>
      <c r="AB62" s="1" t="s">
        <v>156</v>
      </c>
      <c r="AC62" s="1"/>
      <c r="AD62" s="1"/>
      <c r="AE62" s="1"/>
      <c r="AF62" s="1"/>
      <c r="AG62" s="1"/>
      <c r="AH62" s="7">
        <v>44977</v>
      </c>
      <c r="AI62" s="7">
        <v>45155</v>
      </c>
      <c r="AJ62" s="1" t="s">
        <v>138</v>
      </c>
      <c r="AK62" s="7">
        <v>45170</v>
      </c>
      <c r="AL62" s="7">
        <v>1</v>
      </c>
      <c r="AM62" s="18">
        <v>9000000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">
        <v>0</v>
      </c>
    </row>
    <row r="63" spans="1:49" hidden="1" x14ac:dyDescent="0.25">
      <c r="A63" s="1">
        <v>901573385</v>
      </c>
      <c r="B63" s="1" t="s">
        <v>11</v>
      </c>
      <c r="C63" s="5" t="s">
        <v>12</v>
      </c>
      <c r="D63" s="5">
        <v>573</v>
      </c>
      <c r="E63" s="10" t="s">
        <v>87</v>
      </c>
      <c r="F63" s="7">
        <v>44977</v>
      </c>
      <c r="G63" s="7" t="str">
        <f t="shared" si="3"/>
        <v>Febrero</v>
      </c>
      <c r="H63" s="1">
        <f t="shared" si="4"/>
        <v>2023</v>
      </c>
      <c r="I63" s="7">
        <v>45170</v>
      </c>
      <c r="J63" s="5">
        <v>5059022</v>
      </c>
      <c r="K63" s="8">
        <v>400000</v>
      </c>
      <c r="L63" s="8">
        <v>400000</v>
      </c>
      <c r="M63" s="4" t="s">
        <v>19</v>
      </c>
      <c r="N63" s="4" t="s">
        <v>17</v>
      </c>
      <c r="O63" s="4"/>
      <c r="P63" s="1" t="s">
        <v>87</v>
      </c>
      <c r="Q63" s="1">
        <v>5059022</v>
      </c>
      <c r="R63" s="1">
        <v>0</v>
      </c>
      <c r="S63" s="1">
        <v>901573385</v>
      </c>
      <c r="T63" s="1" t="s">
        <v>134</v>
      </c>
      <c r="U63" s="1" t="s">
        <v>135</v>
      </c>
      <c r="V63" s="1" t="s">
        <v>136</v>
      </c>
      <c r="W63" s="1" t="s">
        <v>143</v>
      </c>
      <c r="X63" s="1">
        <v>0</v>
      </c>
      <c r="Y63" s="1"/>
      <c r="Z63" s="1">
        <v>4</v>
      </c>
      <c r="AA63" s="1" t="s">
        <v>141</v>
      </c>
      <c r="AB63" s="1" t="s">
        <v>156</v>
      </c>
      <c r="AC63" s="1"/>
      <c r="AD63" s="1"/>
      <c r="AE63" s="1"/>
      <c r="AF63" s="1"/>
      <c r="AG63" s="1"/>
      <c r="AH63" s="7">
        <v>44977</v>
      </c>
      <c r="AI63" s="7">
        <v>45155</v>
      </c>
      <c r="AJ63" s="1" t="s">
        <v>138</v>
      </c>
      <c r="AK63" s="7">
        <v>45170</v>
      </c>
      <c r="AL63" s="7">
        <v>1</v>
      </c>
      <c r="AM63" s="18">
        <v>400000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">
        <v>0</v>
      </c>
    </row>
    <row r="64" spans="1:49" hidden="1" x14ac:dyDescent="0.25">
      <c r="A64" s="1">
        <v>901573385</v>
      </c>
      <c r="B64" s="1" t="s">
        <v>11</v>
      </c>
      <c r="C64" s="5" t="s">
        <v>12</v>
      </c>
      <c r="D64" s="5">
        <v>574</v>
      </c>
      <c r="E64" s="10" t="s">
        <v>88</v>
      </c>
      <c r="F64" s="7">
        <v>44977</v>
      </c>
      <c r="G64" s="7" t="str">
        <f t="shared" si="3"/>
        <v>Febrero</v>
      </c>
      <c r="H64" s="1">
        <f t="shared" si="4"/>
        <v>2023</v>
      </c>
      <c r="I64" s="7">
        <v>45170</v>
      </c>
      <c r="J64" s="5">
        <v>5059023</v>
      </c>
      <c r="K64" s="8">
        <v>10800000</v>
      </c>
      <c r="L64" s="8">
        <v>10800000</v>
      </c>
      <c r="M64" s="4" t="s">
        <v>19</v>
      </c>
      <c r="N64" s="4" t="s">
        <v>17</v>
      </c>
      <c r="O64" s="4"/>
      <c r="P64" s="1" t="s">
        <v>88</v>
      </c>
      <c r="Q64" s="1">
        <v>5059023</v>
      </c>
      <c r="R64" s="1">
        <v>0</v>
      </c>
      <c r="S64" s="1">
        <v>901573385</v>
      </c>
      <c r="T64" s="1" t="s">
        <v>134</v>
      </c>
      <c r="U64" s="1" t="s">
        <v>139</v>
      </c>
      <c r="V64" s="1" t="s">
        <v>16</v>
      </c>
      <c r="W64" s="1" t="s">
        <v>143</v>
      </c>
      <c r="X64" s="1">
        <v>0</v>
      </c>
      <c r="Y64" s="1"/>
      <c r="Z64" s="1">
        <v>4</v>
      </c>
      <c r="AA64" s="1" t="s">
        <v>141</v>
      </c>
      <c r="AB64" s="1" t="s">
        <v>156</v>
      </c>
      <c r="AC64" s="1"/>
      <c r="AD64" s="1"/>
      <c r="AE64" s="1"/>
      <c r="AF64" s="1"/>
      <c r="AG64" s="1"/>
      <c r="AH64" s="7">
        <v>44977</v>
      </c>
      <c r="AI64" s="7">
        <v>45155</v>
      </c>
      <c r="AJ64" s="1" t="s">
        <v>138</v>
      </c>
      <c r="AK64" s="7">
        <v>45170</v>
      </c>
      <c r="AL64" s="7">
        <v>1</v>
      </c>
      <c r="AM64" s="18">
        <v>10800000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">
        <v>0</v>
      </c>
    </row>
    <row r="65" spans="1:49" hidden="1" x14ac:dyDescent="0.25">
      <c r="A65" s="1">
        <v>901573385</v>
      </c>
      <c r="B65" s="1" t="s">
        <v>11</v>
      </c>
      <c r="C65" s="5" t="s">
        <v>12</v>
      </c>
      <c r="D65" s="5">
        <v>575</v>
      </c>
      <c r="E65" s="10" t="s">
        <v>89</v>
      </c>
      <c r="F65" s="7">
        <v>44977</v>
      </c>
      <c r="G65" s="7" t="str">
        <f t="shared" si="3"/>
        <v>Febrero</v>
      </c>
      <c r="H65" s="1">
        <f t="shared" si="4"/>
        <v>2023</v>
      </c>
      <c r="I65" s="7">
        <v>45170</v>
      </c>
      <c r="J65" s="5">
        <v>5059024</v>
      </c>
      <c r="K65" s="8">
        <v>18326000</v>
      </c>
      <c r="L65" s="8">
        <v>18326000</v>
      </c>
      <c r="M65" s="4" t="s">
        <v>19</v>
      </c>
      <c r="N65" s="4" t="s">
        <v>17</v>
      </c>
      <c r="O65" s="4"/>
      <c r="P65" s="1" t="s">
        <v>89</v>
      </c>
      <c r="Q65" s="1">
        <v>5059024</v>
      </c>
      <c r="R65" s="1">
        <v>0</v>
      </c>
      <c r="S65" s="1">
        <v>901573385</v>
      </c>
      <c r="T65" s="1" t="s">
        <v>134</v>
      </c>
      <c r="U65" s="1" t="s">
        <v>139</v>
      </c>
      <c r="V65" s="1" t="s">
        <v>16</v>
      </c>
      <c r="W65" s="1" t="s">
        <v>143</v>
      </c>
      <c r="X65" s="1">
        <v>0</v>
      </c>
      <c r="Y65" s="1"/>
      <c r="Z65" s="1">
        <v>4</v>
      </c>
      <c r="AA65" s="1" t="s">
        <v>141</v>
      </c>
      <c r="AB65" s="1" t="s">
        <v>156</v>
      </c>
      <c r="AC65" s="1"/>
      <c r="AD65" s="1"/>
      <c r="AE65" s="1"/>
      <c r="AF65" s="1"/>
      <c r="AG65" s="1"/>
      <c r="AH65" s="7">
        <v>44977</v>
      </c>
      <c r="AI65" s="7">
        <v>45155</v>
      </c>
      <c r="AJ65" s="1" t="s">
        <v>138</v>
      </c>
      <c r="AK65" s="7">
        <v>45170</v>
      </c>
      <c r="AL65" s="7">
        <v>1</v>
      </c>
      <c r="AM65" s="18">
        <v>18326000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">
        <v>0</v>
      </c>
    </row>
    <row r="66" spans="1:49" hidden="1" x14ac:dyDescent="0.25">
      <c r="A66" s="1">
        <v>901573385</v>
      </c>
      <c r="B66" s="1" t="s">
        <v>11</v>
      </c>
      <c r="C66" s="5" t="s">
        <v>12</v>
      </c>
      <c r="D66" s="5">
        <v>576</v>
      </c>
      <c r="E66" s="10" t="s">
        <v>90</v>
      </c>
      <c r="F66" s="7">
        <v>44977</v>
      </c>
      <c r="G66" s="7" t="str">
        <f t="shared" si="3"/>
        <v>Febrero</v>
      </c>
      <c r="H66" s="1">
        <f t="shared" si="4"/>
        <v>2023</v>
      </c>
      <c r="I66" s="7">
        <v>45170</v>
      </c>
      <c r="J66" s="5">
        <v>5059025</v>
      </c>
      <c r="K66" s="8">
        <v>1600000</v>
      </c>
      <c r="L66" s="8">
        <v>1600000</v>
      </c>
      <c r="M66" s="4" t="s">
        <v>19</v>
      </c>
      <c r="N66" s="4" t="s">
        <v>17</v>
      </c>
      <c r="O66" s="4"/>
      <c r="P66" s="1" t="s">
        <v>90</v>
      </c>
      <c r="Q66" s="1">
        <v>5059025</v>
      </c>
      <c r="R66" s="1">
        <v>0</v>
      </c>
      <c r="S66" s="1">
        <v>901573385</v>
      </c>
      <c r="T66" s="1" t="s">
        <v>134</v>
      </c>
      <c r="U66" s="1" t="s">
        <v>139</v>
      </c>
      <c r="V66" s="1" t="s">
        <v>16</v>
      </c>
      <c r="W66" s="1" t="s">
        <v>143</v>
      </c>
      <c r="X66" s="1">
        <v>0</v>
      </c>
      <c r="Y66" s="1"/>
      <c r="Z66" s="1">
        <v>4</v>
      </c>
      <c r="AA66" s="1" t="s">
        <v>141</v>
      </c>
      <c r="AB66" s="1" t="s">
        <v>156</v>
      </c>
      <c r="AC66" s="1"/>
      <c r="AD66" s="1"/>
      <c r="AE66" s="1"/>
      <c r="AF66" s="1"/>
      <c r="AG66" s="1"/>
      <c r="AH66" s="7">
        <v>44977</v>
      </c>
      <c r="AI66" s="7">
        <v>45155</v>
      </c>
      <c r="AJ66" s="1" t="s">
        <v>138</v>
      </c>
      <c r="AK66" s="7">
        <v>45170</v>
      </c>
      <c r="AL66" s="7">
        <v>1</v>
      </c>
      <c r="AM66" s="18">
        <v>1600000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">
        <v>0</v>
      </c>
    </row>
    <row r="67" spans="1:49" hidden="1" x14ac:dyDescent="0.25">
      <c r="A67" s="1">
        <v>901573385</v>
      </c>
      <c r="B67" s="1" t="s">
        <v>11</v>
      </c>
      <c r="C67" s="5" t="s">
        <v>12</v>
      </c>
      <c r="D67" s="5">
        <v>577</v>
      </c>
      <c r="E67" s="10" t="s">
        <v>91</v>
      </c>
      <c r="F67" s="7">
        <v>44977</v>
      </c>
      <c r="G67" s="7" t="str">
        <f t="shared" si="3"/>
        <v>Febrero</v>
      </c>
      <c r="H67" s="1">
        <f t="shared" si="4"/>
        <v>2023</v>
      </c>
      <c r="I67" s="7">
        <v>45170</v>
      </c>
      <c r="J67" s="5">
        <v>5059026</v>
      </c>
      <c r="K67" s="8">
        <v>2000000</v>
      </c>
      <c r="L67" s="8">
        <v>2000000</v>
      </c>
      <c r="M67" s="4" t="s">
        <v>19</v>
      </c>
      <c r="N67" s="4" t="s">
        <v>17</v>
      </c>
      <c r="O67" s="4"/>
      <c r="P67" s="1" t="s">
        <v>91</v>
      </c>
      <c r="Q67" s="1">
        <v>5059026</v>
      </c>
      <c r="R67" s="1">
        <v>0</v>
      </c>
      <c r="S67" s="1">
        <v>901573385</v>
      </c>
      <c r="T67" s="1" t="s">
        <v>134</v>
      </c>
      <c r="U67" s="1" t="s">
        <v>139</v>
      </c>
      <c r="V67" s="1" t="s">
        <v>16</v>
      </c>
      <c r="W67" s="1" t="s">
        <v>143</v>
      </c>
      <c r="X67" s="1">
        <v>0</v>
      </c>
      <c r="Y67" s="1"/>
      <c r="Z67" s="1">
        <v>4</v>
      </c>
      <c r="AA67" s="1" t="s">
        <v>141</v>
      </c>
      <c r="AB67" s="1" t="s">
        <v>156</v>
      </c>
      <c r="AC67" s="1"/>
      <c r="AD67" s="1"/>
      <c r="AE67" s="1"/>
      <c r="AF67" s="1"/>
      <c r="AG67" s="1"/>
      <c r="AH67" s="7">
        <v>44977</v>
      </c>
      <c r="AI67" s="7">
        <v>45155</v>
      </c>
      <c r="AJ67" s="1" t="s">
        <v>138</v>
      </c>
      <c r="AK67" s="7">
        <v>45170</v>
      </c>
      <c r="AL67" s="7">
        <v>1</v>
      </c>
      <c r="AM67" s="18">
        <v>2000000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">
        <v>0</v>
      </c>
    </row>
    <row r="68" spans="1:49" hidden="1" x14ac:dyDescent="0.25">
      <c r="A68" s="1">
        <v>901573385</v>
      </c>
      <c r="B68" s="1" t="s">
        <v>11</v>
      </c>
      <c r="C68" s="5" t="s">
        <v>12</v>
      </c>
      <c r="D68" s="5">
        <v>578</v>
      </c>
      <c r="E68" s="10" t="s">
        <v>92</v>
      </c>
      <c r="F68" s="7">
        <v>44977</v>
      </c>
      <c r="G68" s="7" t="str">
        <f t="shared" si="3"/>
        <v>Febrero</v>
      </c>
      <c r="H68" s="1">
        <f t="shared" si="4"/>
        <v>2023</v>
      </c>
      <c r="I68" s="7">
        <v>45170</v>
      </c>
      <c r="J68" s="5">
        <v>5059027</v>
      </c>
      <c r="K68" s="8">
        <v>400000</v>
      </c>
      <c r="L68" s="8">
        <v>400000</v>
      </c>
      <c r="M68" s="4" t="s">
        <v>19</v>
      </c>
      <c r="N68" s="4" t="s">
        <v>17</v>
      </c>
      <c r="O68" s="4"/>
      <c r="P68" s="1" t="s">
        <v>92</v>
      </c>
      <c r="Q68" s="1">
        <v>5059027</v>
      </c>
      <c r="R68" s="1">
        <v>0</v>
      </c>
      <c r="S68" s="1">
        <v>901573385</v>
      </c>
      <c r="T68" s="1" t="s">
        <v>134</v>
      </c>
      <c r="U68" s="1" t="s">
        <v>139</v>
      </c>
      <c r="V68" s="1" t="s">
        <v>16</v>
      </c>
      <c r="W68" s="1" t="s">
        <v>143</v>
      </c>
      <c r="X68" s="1">
        <v>0</v>
      </c>
      <c r="Y68" s="1"/>
      <c r="Z68" s="1">
        <v>4</v>
      </c>
      <c r="AA68" s="1" t="s">
        <v>141</v>
      </c>
      <c r="AB68" s="1" t="s">
        <v>156</v>
      </c>
      <c r="AC68" s="1"/>
      <c r="AD68" s="1"/>
      <c r="AE68" s="1"/>
      <c r="AF68" s="1"/>
      <c r="AG68" s="1"/>
      <c r="AH68" s="7">
        <v>44977</v>
      </c>
      <c r="AI68" s="7">
        <v>45155</v>
      </c>
      <c r="AJ68" s="1" t="s">
        <v>138</v>
      </c>
      <c r="AK68" s="7">
        <v>45170</v>
      </c>
      <c r="AL68" s="7">
        <v>1</v>
      </c>
      <c r="AM68" s="18">
        <v>400000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">
        <v>0</v>
      </c>
    </row>
    <row r="69" spans="1:49" hidden="1" x14ac:dyDescent="0.25">
      <c r="A69" s="1">
        <v>901573385</v>
      </c>
      <c r="B69" s="1" t="s">
        <v>11</v>
      </c>
      <c r="C69" s="5" t="s">
        <v>12</v>
      </c>
      <c r="D69" s="5">
        <v>579</v>
      </c>
      <c r="E69" s="10" t="s">
        <v>93</v>
      </c>
      <c r="F69" s="7">
        <v>44977</v>
      </c>
      <c r="G69" s="7" t="str">
        <f t="shared" si="3"/>
        <v>Febrero</v>
      </c>
      <c r="H69" s="1">
        <f t="shared" si="4"/>
        <v>2023</v>
      </c>
      <c r="I69" s="7">
        <v>45170</v>
      </c>
      <c r="J69" s="5">
        <v>5059028</v>
      </c>
      <c r="K69" s="8">
        <v>5400000</v>
      </c>
      <c r="L69" s="8">
        <v>5400000</v>
      </c>
      <c r="M69" s="4" t="s">
        <v>19</v>
      </c>
      <c r="N69" s="4" t="s">
        <v>17</v>
      </c>
      <c r="O69" s="4"/>
      <c r="P69" s="1" t="s">
        <v>93</v>
      </c>
      <c r="Q69" s="1">
        <v>5059028</v>
      </c>
      <c r="R69" s="1">
        <v>0</v>
      </c>
      <c r="S69" s="1">
        <v>901573385</v>
      </c>
      <c r="T69" s="1" t="s">
        <v>134</v>
      </c>
      <c r="U69" s="1" t="s">
        <v>139</v>
      </c>
      <c r="V69" s="1" t="s">
        <v>16</v>
      </c>
      <c r="W69" s="1" t="s">
        <v>143</v>
      </c>
      <c r="X69" s="1">
        <v>0</v>
      </c>
      <c r="Y69" s="1"/>
      <c r="Z69" s="1">
        <v>4</v>
      </c>
      <c r="AA69" s="1" t="s">
        <v>141</v>
      </c>
      <c r="AB69" s="1" t="s">
        <v>156</v>
      </c>
      <c r="AC69" s="1"/>
      <c r="AD69" s="1"/>
      <c r="AE69" s="1"/>
      <c r="AF69" s="1"/>
      <c r="AG69" s="1"/>
      <c r="AH69" s="7">
        <v>44977</v>
      </c>
      <c r="AI69" s="7">
        <v>45155</v>
      </c>
      <c r="AJ69" s="1" t="s">
        <v>138</v>
      </c>
      <c r="AK69" s="7">
        <v>45170</v>
      </c>
      <c r="AL69" s="7">
        <v>1</v>
      </c>
      <c r="AM69" s="18">
        <v>5400000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">
        <v>0</v>
      </c>
    </row>
    <row r="70" spans="1:49" hidden="1" x14ac:dyDescent="0.25">
      <c r="A70" s="1">
        <v>901573385</v>
      </c>
      <c r="B70" s="1" t="s">
        <v>11</v>
      </c>
      <c r="C70" s="5" t="s">
        <v>12</v>
      </c>
      <c r="D70" s="5">
        <v>580</v>
      </c>
      <c r="E70" s="10" t="s">
        <v>94</v>
      </c>
      <c r="F70" s="7">
        <v>44977</v>
      </c>
      <c r="G70" s="7" t="str">
        <f t="shared" si="3"/>
        <v>Febrero</v>
      </c>
      <c r="H70" s="1">
        <f t="shared" si="4"/>
        <v>2023</v>
      </c>
      <c r="I70" s="7">
        <v>45170</v>
      </c>
      <c r="J70" s="5">
        <v>5059029</v>
      </c>
      <c r="K70" s="8">
        <v>13150000</v>
      </c>
      <c r="L70" s="8">
        <v>13150000</v>
      </c>
      <c r="M70" s="4" t="s">
        <v>19</v>
      </c>
      <c r="N70" s="4" t="s">
        <v>17</v>
      </c>
      <c r="O70" s="4"/>
      <c r="P70" s="1" t="s">
        <v>94</v>
      </c>
      <c r="Q70" s="1">
        <v>5059029</v>
      </c>
      <c r="R70" s="1">
        <v>0</v>
      </c>
      <c r="S70" s="1">
        <v>901573385</v>
      </c>
      <c r="T70" s="1" t="s">
        <v>134</v>
      </c>
      <c r="U70" s="1" t="s">
        <v>139</v>
      </c>
      <c r="V70" s="1" t="s">
        <v>16</v>
      </c>
      <c r="W70" s="1" t="s">
        <v>143</v>
      </c>
      <c r="X70" s="1">
        <v>0</v>
      </c>
      <c r="Y70" s="1"/>
      <c r="Z70" s="1">
        <v>4</v>
      </c>
      <c r="AA70" s="1" t="s">
        <v>141</v>
      </c>
      <c r="AB70" s="1" t="s">
        <v>156</v>
      </c>
      <c r="AC70" s="1"/>
      <c r="AD70" s="1"/>
      <c r="AE70" s="1"/>
      <c r="AF70" s="1"/>
      <c r="AG70" s="1"/>
      <c r="AH70" s="7">
        <v>44977</v>
      </c>
      <c r="AI70" s="7">
        <v>45155</v>
      </c>
      <c r="AJ70" s="1" t="s">
        <v>138</v>
      </c>
      <c r="AK70" s="7">
        <v>45170</v>
      </c>
      <c r="AL70" s="7">
        <v>1</v>
      </c>
      <c r="AM70" s="18">
        <v>13150000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">
        <v>0</v>
      </c>
    </row>
    <row r="71" spans="1:49" hidden="1" x14ac:dyDescent="0.25">
      <c r="A71" s="1">
        <v>901573385</v>
      </c>
      <c r="B71" s="1" t="s">
        <v>11</v>
      </c>
      <c r="C71" s="5" t="s">
        <v>12</v>
      </c>
      <c r="D71" s="5">
        <v>582</v>
      </c>
      <c r="E71" s="10" t="s">
        <v>95</v>
      </c>
      <c r="F71" s="7">
        <v>44985</v>
      </c>
      <c r="G71" s="7" t="str">
        <f t="shared" si="3"/>
        <v>Febrero</v>
      </c>
      <c r="H71" s="1">
        <f t="shared" si="4"/>
        <v>2023</v>
      </c>
      <c r="I71" s="7">
        <v>44992</v>
      </c>
      <c r="J71" s="5">
        <v>3637401</v>
      </c>
      <c r="K71" s="8">
        <v>130000000</v>
      </c>
      <c r="L71" s="8">
        <v>130000000</v>
      </c>
      <c r="M71" s="4" t="s">
        <v>13</v>
      </c>
      <c r="N71" s="4" t="s">
        <v>17</v>
      </c>
      <c r="O71" s="4"/>
      <c r="P71" s="1" t="s">
        <v>95</v>
      </c>
      <c r="Q71" s="1">
        <v>3637401</v>
      </c>
      <c r="R71" s="1">
        <v>926176</v>
      </c>
      <c r="S71" s="1">
        <v>901573385</v>
      </c>
      <c r="T71" s="1" t="s">
        <v>134</v>
      </c>
      <c r="U71" s="1" t="s">
        <v>135</v>
      </c>
      <c r="V71" s="1" t="s">
        <v>136</v>
      </c>
      <c r="W71" s="1" t="s">
        <v>143</v>
      </c>
      <c r="X71" s="1">
        <v>5</v>
      </c>
      <c r="Y71" s="1" t="s">
        <v>137</v>
      </c>
      <c r="Z71" s="1">
        <v>5</v>
      </c>
      <c r="AA71" s="1" t="s">
        <v>137</v>
      </c>
      <c r="AB71" s="1" t="s">
        <v>150</v>
      </c>
      <c r="AC71" s="1"/>
      <c r="AD71" s="1"/>
      <c r="AE71" s="1"/>
      <c r="AF71" s="1"/>
      <c r="AG71" s="1"/>
      <c r="AH71" s="7">
        <v>44985</v>
      </c>
      <c r="AI71" s="7">
        <v>44992</v>
      </c>
      <c r="AJ71" s="1" t="s">
        <v>138</v>
      </c>
      <c r="AK71" s="7">
        <v>44992</v>
      </c>
      <c r="AL71" s="7">
        <v>44992</v>
      </c>
      <c r="AM71" s="18">
        <v>130000000</v>
      </c>
      <c r="AN71" s="18">
        <v>130000000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130000000</v>
      </c>
      <c r="AW71" s="1">
        <v>1</v>
      </c>
    </row>
    <row r="72" spans="1:49" hidden="1" x14ac:dyDescent="0.25">
      <c r="A72" s="1">
        <v>901573385</v>
      </c>
      <c r="B72" s="1" t="s">
        <v>11</v>
      </c>
      <c r="C72" s="5" t="s">
        <v>12</v>
      </c>
      <c r="D72" s="5">
        <v>583</v>
      </c>
      <c r="E72" s="10" t="s">
        <v>96</v>
      </c>
      <c r="F72" s="7">
        <v>44985</v>
      </c>
      <c r="G72" s="7" t="str">
        <f t="shared" si="3"/>
        <v>Febrero</v>
      </c>
      <c r="H72" s="1">
        <f t="shared" si="4"/>
        <v>2023</v>
      </c>
      <c r="I72" s="7">
        <v>44992</v>
      </c>
      <c r="J72" s="5">
        <v>148952</v>
      </c>
      <c r="K72" s="8">
        <v>94090500</v>
      </c>
      <c r="L72" s="8">
        <v>94090500</v>
      </c>
      <c r="M72" s="4" t="s">
        <v>13</v>
      </c>
      <c r="N72" s="4" t="s">
        <v>17</v>
      </c>
      <c r="O72" s="4"/>
      <c r="P72" s="1" t="s">
        <v>96</v>
      </c>
      <c r="Q72" s="1">
        <v>148952</v>
      </c>
      <c r="R72" s="1">
        <v>926177</v>
      </c>
      <c r="S72" s="1">
        <v>901573385</v>
      </c>
      <c r="T72" s="1" t="s">
        <v>134</v>
      </c>
      <c r="U72" s="1" t="s">
        <v>135</v>
      </c>
      <c r="V72" s="1" t="s">
        <v>136</v>
      </c>
      <c r="W72" s="1" t="s">
        <v>143</v>
      </c>
      <c r="X72" s="1">
        <v>5</v>
      </c>
      <c r="Y72" s="1" t="s">
        <v>137</v>
      </c>
      <c r="Z72" s="1">
        <v>5</v>
      </c>
      <c r="AA72" s="1" t="s">
        <v>137</v>
      </c>
      <c r="AB72" s="1" t="s">
        <v>150</v>
      </c>
      <c r="AC72" s="1"/>
      <c r="AD72" s="1"/>
      <c r="AE72" s="1"/>
      <c r="AF72" s="1"/>
      <c r="AG72" s="1"/>
      <c r="AH72" s="7">
        <v>44985</v>
      </c>
      <c r="AI72" s="7">
        <v>44992</v>
      </c>
      <c r="AJ72" s="1" t="s">
        <v>138</v>
      </c>
      <c r="AK72" s="7">
        <v>44992</v>
      </c>
      <c r="AL72" s="7">
        <v>44992</v>
      </c>
      <c r="AM72" s="18">
        <v>94090500</v>
      </c>
      <c r="AN72" s="18">
        <v>94090500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94090500</v>
      </c>
      <c r="AW72" s="1">
        <v>1</v>
      </c>
    </row>
    <row r="73" spans="1:49" hidden="1" x14ac:dyDescent="0.25">
      <c r="A73" s="1">
        <v>901573385</v>
      </c>
      <c r="B73" s="1" t="s">
        <v>11</v>
      </c>
      <c r="C73" s="5" t="s">
        <v>12</v>
      </c>
      <c r="D73" s="5">
        <v>584</v>
      </c>
      <c r="E73" s="10" t="s">
        <v>97</v>
      </c>
      <c r="F73" s="7">
        <v>44985</v>
      </c>
      <c r="G73" s="7" t="str">
        <f t="shared" si="3"/>
        <v>Febrero</v>
      </c>
      <c r="H73" s="1">
        <f t="shared" si="4"/>
        <v>2023</v>
      </c>
      <c r="I73" s="7">
        <v>44992</v>
      </c>
      <c r="J73" s="5">
        <v>912807</v>
      </c>
      <c r="K73" s="8">
        <v>80000000</v>
      </c>
      <c r="L73" s="8">
        <v>80000000</v>
      </c>
      <c r="M73" s="4" t="s">
        <v>13</v>
      </c>
      <c r="N73" s="4" t="s">
        <v>17</v>
      </c>
      <c r="O73" s="4"/>
      <c r="P73" s="1" t="s">
        <v>97</v>
      </c>
      <c r="Q73" s="1">
        <v>912807</v>
      </c>
      <c r="R73" s="1">
        <v>2153466</v>
      </c>
      <c r="S73" s="1">
        <v>901573385</v>
      </c>
      <c r="T73" s="1" t="s">
        <v>134</v>
      </c>
      <c r="U73" s="1" t="s">
        <v>135</v>
      </c>
      <c r="V73" s="1" t="s">
        <v>136</v>
      </c>
      <c r="W73" s="1" t="s">
        <v>143</v>
      </c>
      <c r="X73" s="1">
        <v>5</v>
      </c>
      <c r="Y73" s="1" t="s">
        <v>137</v>
      </c>
      <c r="Z73" s="1">
        <v>5</v>
      </c>
      <c r="AA73" s="1" t="s">
        <v>137</v>
      </c>
      <c r="AB73" s="1" t="s">
        <v>150</v>
      </c>
      <c r="AC73" s="1"/>
      <c r="AD73" s="1"/>
      <c r="AE73" s="1"/>
      <c r="AF73" s="1"/>
      <c r="AG73" s="1"/>
      <c r="AH73" s="7">
        <v>44985</v>
      </c>
      <c r="AI73" s="7">
        <v>44992</v>
      </c>
      <c r="AJ73" s="1" t="s">
        <v>138</v>
      </c>
      <c r="AK73" s="7">
        <v>44992</v>
      </c>
      <c r="AL73" s="7">
        <v>44992</v>
      </c>
      <c r="AM73" s="18">
        <v>80000000</v>
      </c>
      <c r="AN73" s="18">
        <v>80000000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80000000</v>
      </c>
      <c r="AW73" s="1">
        <v>1</v>
      </c>
    </row>
    <row r="74" spans="1:49" hidden="1" x14ac:dyDescent="0.25">
      <c r="A74" s="1">
        <v>901573385</v>
      </c>
      <c r="B74" s="1" t="s">
        <v>11</v>
      </c>
      <c r="C74" s="5" t="s">
        <v>12</v>
      </c>
      <c r="D74" s="5">
        <v>585</v>
      </c>
      <c r="E74" s="10" t="s">
        <v>98</v>
      </c>
      <c r="F74" s="7">
        <v>44985</v>
      </c>
      <c r="G74" s="7" t="str">
        <f t="shared" si="3"/>
        <v>Febrero</v>
      </c>
      <c r="H74" s="1">
        <f t="shared" si="4"/>
        <v>2023</v>
      </c>
      <c r="I74" s="7">
        <v>44992</v>
      </c>
      <c r="J74" s="5">
        <v>225614</v>
      </c>
      <c r="K74" s="8">
        <v>136957100</v>
      </c>
      <c r="L74" s="8">
        <v>136957100</v>
      </c>
      <c r="M74" s="4" t="s">
        <v>13</v>
      </c>
      <c r="N74" s="4" t="s">
        <v>17</v>
      </c>
      <c r="O74" s="4"/>
      <c r="P74" s="1" t="s">
        <v>98</v>
      </c>
      <c r="Q74" s="1">
        <v>225614</v>
      </c>
      <c r="R74" s="1">
        <v>2119475</v>
      </c>
      <c r="S74" s="1">
        <v>901573385</v>
      </c>
      <c r="T74" s="1" t="s">
        <v>134</v>
      </c>
      <c r="U74" s="1" t="s">
        <v>135</v>
      </c>
      <c r="V74" s="1" t="s">
        <v>136</v>
      </c>
      <c r="W74" s="1" t="s">
        <v>143</v>
      </c>
      <c r="X74" s="1">
        <v>5</v>
      </c>
      <c r="Y74" s="1" t="s">
        <v>137</v>
      </c>
      <c r="Z74" s="1">
        <v>5</v>
      </c>
      <c r="AA74" s="1" t="s">
        <v>137</v>
      </c>
      <c r="AB74" s="1" t="s">
        <v>150</v>
      </c>
      <c r="AC74" s="1"/>
      <c r="AD74" s="1"/>
      <c r="AE74" s="1"/>
      <c r="AF74" s="1"/>
      <c r="AG74" s="1"/>
      <c r="AH74" s="7">
        <v>44985</v>
      </c>
      <c r="AI74" s="7">
        <v>44992</v>
      </c>
      <c r="AJ74" s="1" t="s">
        <v>138</v>
      </c>
      <c r="AK74" s="7">
        <v>44992</v>
      </c>
      <c r="AL74" s="7">
        <v>44992</v>
      </c>
      <c r="AM74" s="18">
        <v>136957100</v>
      </c>
      <c r="AN74" s="18">
        <v>136957100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136957100</v>
      </c>
      <c r="AW74" s="1">
        <v>1</v>
      </c>
    </row>
    <row r="75" spans="1:49" hidden="1" x14ac:dyDescent="0.25">
      <c r="A75" s="1">
        <v>901573385</v>
      </c>
      <c r="B75" s="1" t="s">
        <v>11</v>
      </c>
      <c r="C75" s="5" t="s">
        <v>12</v>
      </c>
      <c r="D75" s="5">
        <v>620</v>
      </c>
      <c r="E75" s="10" t="s">
        <v>101</v>
      </c>
      <c r="F75" s="7">
        <v>45126</v>
      </c>
      <c r="G75" s="7" t="str">
        <f t="shared" si="3"/>
        <v>Julio</v>
      </c>
      <c r="H75" s="1">
        <f t="shared" si="4"/>
        <v>2023</v>
      </c>
      <c r="I75" s="7">
        <v>45139</v>
      </c>
      <c r="J75" s="5">
        <v>5042412</v>
      </c>
      <c r="K75" s="8">
        <v>171000000</v>
      </c>
      <c r="L75" s="8">
        <v>171000000</v>
      </c>
      <c r="M75" s="4" t="s">
        <v>15</v>
      </c>
      <c r="N75" s="4" t="s">
        <v>17</v>
      </c>
      <c r="O75" s="4"/>
      <c r="P75" s="1" t="s">
        <v>101</v>
      </c>
      <c r="Q75" s="1">
        <v>5042412</v>
      </c>
      <c r="R75" s="1">
        <v>0</v>
      </c>
      <c r="S75" s="1">
        <v>901573385</v>
      </c>
      <c r="T75" s="1" t="s">
        <v>134</v>
      </c>
      <c r="U75" s="1" t="s">
        <v>139</v>
      </c>
      <c r="V75" s="1" t="s">
        <v>16</v>
      </c>
      <c r="W75" s="1" t="s">
        <v>143</v>
      </c>
      <c r="X75" s="1">
        <v>0</v>
      </c>
      <c r="Y75" s="1"/>
      <c r="Z75" s="1">
        <v>8</v>
      </c>
      <c r="AA75" s="1" t="s">
        <v>140</v>
      </c>
      <c r="AB75" s="1" t="s">
        <v>150</v>
      </c>
      <c r="AC75" s="18">
        <v>-167580000</v>
      </c>
      <c r="AD75" s="22" t="s">
        <v>147</v>
      </c>
      <c r="AE75" s="1"/>
      <c r="AF75" s="1"/>
      <c r="AG75" s="1"/>
      <c r="AH75" s="7">
        <v>45126</v>
      </c>
      <c r="AI75" s="7">
        <v>45132</v>
      </c>
      <c r="AJ75" s="1" t="s">
        <v>138</v>
      </c>
      <c r="AK75" s="7">
        <v>45139</v>
      </c>
      <c r="AL75" s="7">
        <v>1</v>
      </c>
      <c r="AM75" s="18">
        <v>171000000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">
        <v>0</v>
      </c>
    </row>
    <row r="76" spans="1:49" hidden="1" x14ac:dyDescent="0.25">
      <c r="A76" s="1">
        <v>901573385</v>
      </c>
      <c r="B76" s="1" t="s">
        <v>11</v>
      </c>
      <c r="C76" s="5" t="s">
        <v>12</v>
      </c>
      <c r="D76" s="5">
        <v>624</v>
      </c>
      <c r="E76" s="10" t="s">
        <v>102</v>
      </c>
      <c r="F76" s="7">
        <v>45141</v>
      </c>
      <c r="G76" s="7" t="str">
        <f t="shared" si="3"/>
        <v>Agosto</v>
      </c>
      <c r="H76" s="1">
        <f t="shared" si="4"/>
        <v>2023</v>
      </c>
      <c r="I76" s="7">
        <v>45141</v>
      </c>
      <c r="J76" s="5">
        <v>5047676</v>
      </c>
      <c r="K76" s="8">
        <v>709497998</v>
      </c>
      <c r="L76" s="8">
        <v>709497998</v>
      </c>
      <c r="M76" s="4" t="s">
        <v>16</v>
      </c>
      <c r="N76" s="4" t="s">
        <v>17</v>
      </c>
      <c r="O76" s="4"/>
      <c r="P76" s="1" t="s">
        <v>102</v>
      </c>
      <c r="Q76" s="1">
        <v>5047676</v>
      </c>
      <c r="R76" s="1">
        <v>0</v>
      </c>
      <c r="S76" s="1">
        <v>901573385</v>
      </c>
      <c r="T76" s="1" t="s">
        <v>134</v>
      </c>
      <c r="U76" s="1" t="s">
        <v>139</v>
      </c>
      <c r="V76" s="1" t="s">
        <v>16</v>
      </c>
      <c r="W76" s="1" t="s">
        <v>143</v>
      </c>
      <c r="X76" s="1">
        <v>0</v>
      </c>
      <c r="Y76" s="1"/>
      <c r="Z76" s="1">
        <v>8</v>
      </c>
      <c r="AA76" s="1" t="s">
        <v>140</v>
      </c>
      <c r="AB76" s="1" t="s">
        <v>150</v>
      </c>
      <c r="AC76" s="18">
        <v>-695308038.03999996</v>
      </c>
      <c r="AD76" s="22" t="s">
        <v>148</v>
      </c>
      <c r="AE76" s="1"/>
      <c r="AF76" s="1"/>
      <c r="AG76" s="1"/>
      <c r="AH76" s="7">
        <v>45141</v>
      </c>
      <c r="AI76" s="7">
        <v>45141</v>
      </c>
      <c r="AJ76" s="1" t="s">
        <v>138</v>
      </c>
      <c r="AK76" s="7">
        <v>45141</v>
      </c>
      <c r="AL76" s="7">
        <v>1</v>
      </c>
      <c r="AM76" s="18">
        <v>709497998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">
        <v>0</v>
      </c>
    </row>
    <row r="77" spans="1:49" hidden="1" x14ac:dyDescent="0.25">
      <c r="A77" s="1">
        <v>901573385</v>
      </c>
      <c r="B77" s="1" t="s">
        <v>11</v>
      </c>
      <c r="C77" s="5" t="s">
        <v>12</v>
      </c>
      <c r="D77" s="5">
        <v>625</v>
      </c>
      <c r="E77" s="10" t="s">
        <v>103</v>
      </c>
      <c r="F77" s="7">
        <v>45141</v>
      </c>
      <c r="G77" s="7" t="str">
        <f t="shared" ref="G77:G87" si="5">PROPER(TEXT(F77,"mmmm"))</f>
        <v>Agosto</v>
      </c>
      <c r="H77" s="1">
        <f t="shared" ref="H77:H87" si="6">YEAR(F77)</f>
        <v>2023</v>
      </c>
      <c r="I77" s="7">
        <v>45141</v>
      </c>
      <c r="J77" s="5">
        <v>5047677</v>
      </c>
      <c r="K77" s="8">
        <v>155867002</v>
      </c>
      <c r="L77" s="8">
        <v>155867002</v>
      </c>
      <c r="M77" s="4" t="s">
        <v>16</v>
      </c>
      <c r="N77" s="4" t="s">
        <v>17</v>
      </c>
      <c r="O77" s="4"/>
      <c r="P77" s="1" t="s">
        <v>103</v>
      </c>
      <c r="Q77" s="1">
        <v>5047677</v>
      </c>
      <c r="R77" s="1">
        <v>0</v>
      </c>
      <c r="S77" s="1">
        <v>901573385</v>
      </c>
      <c r="T77" s="1" t="s">
        <v>134</v>
      </c>
      <c r="U77" s="1" t="s">
        <v>139</v>
      </c>
      <c r="V77" s="1" t="s">
        <v>16</v>
      </c>
      <c r="W77" s="1" t="s">
        <v>143</v>
      </c>
      <c r="X77" s="1">
        <v>0</v>
      </c>
      <c r="Y77" s="1"/>
      <c r="Z77" s="1">
        <v>8</v>
      </c>
      <c r="AA77" s="1" t="s">
        <v>140</v>
      </c>
      <c r="AB77" s="1" t="s">
        <v>150</v>
      </c>
      <c r="AC77" s="18">
        <v>-152749661.96000001</v>
      </c>
      <c r="AD77" s="22" t="s">
        <v>149</v>
      </c>
      <c r="AE77" s="1"/>
      <c r="AF77" s="1"/>
      <c r="AG77" s="1"/>
      <c r="AH77" s="7">
        <v>45141</v>
      </c>
      <c r="AI77" s="7">
        <v>45141</v>
      </c>
      <c r="AJ77" s="1" t="s">
        <v>138</v>
      </c>
      <c r="AK77" s="7">
        <v>45141</v>
      </c>
      <c r="AL77" s="7">
        <v>1</v>
      </c>
      <c r="AM77" s="18">
        <v>155867002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">
        <v>0</v>
      </c>
    </row>
    <row r="78" spans="1:49" hidden="1" x14ac:dyDescent="0.25">
      <c r="A78" s="1">
        <v>901573385</v>
      </c>
      <c r="B78" s="1" t="s">
        <v>11</v>
      </c>
      <c r="C78" s="5" t="s">
        <v>12</v>
      </c>
      <c r="D78" s="5">
        <v>626</v>
      </c>
      <c r="E78" s="10" t="s">
        <v>104</v>
      </c>
      <c r="F78" s="7">
        <v>45153</v>
      </c>
      <c r="G78" s="7" t="str">
        <f t="shared" si="5"/>
        <v>Agosto</v>
      </c>
      <c r="H78" s="1">
        <f t="shared" si="6"/>
        <v>2023</v>
      </c>
      <c r="I78" s="7">
        <v>45153</v>
      </c>
      <c r="J78" s="5">
        <v>5058048</v>
      </c>
      <c r="K78" s="8">
        <v>171000000</v>
      </c>
      <c r="L78" s="8">
        <v>171000000</v>
      </c>
      <c r="M78" s="4" t="s">
        <v>15</v>
      </c>
      <c r="N78" s="4" t="s">
        <v>17</v>
      </c>
      <c r="O78" s="4"/>
      <c r="P78" s="1" t="s">
        <v>104</v>
      </c>
      <c r="Q78" s="1">
        <v>5058048</v>
      </c>
      <c r="R78" s="1">
        <v>0</v>
      </c>
      <c r="S78" s="1">
        <v>901573385</v>
      </c>
      <c r="T78" s="1" t="s">
        <v>134</v>
      </c>
      <c r="U78" s="1" t="s">
        <v>139</v>
      </c>
      <c r="V78" s="1" t="s">
        <v>16</v>
      </c>
      <c r="W78" s="1" t="s">
        <v>143</v>
      </c>
      <c r="X78" s="1">
        <v>0</v>
      </c>
      <c r="Y78" s="1"/>
      <c r="Z78" s="1">
        <v>8</v>
      </c>
      <c r="AA78" s="1" t="s">
        <v>140</v>
      </c>
      <c r="AB78" s="1" t="s">
        <v>150</v>
      </c>
      <c r="AC78" s="1"/>
      <c r="AD78" s="1"/>
      <c r="AE78" s="1"/>
      <c r="AF78" s="1"/>
      <c r="AG78" s="1"/>
      <c r="AH78" s="7">
        <v>45153</v>
      </c>
      <c r="AI78" s="7">
        <v>45153</v>
      </c>
      <c r="AJ78" s="1" t="s">
        <v>138</v>
      </c>
      <c r="AK78" s="7">
        <v>45153</v>
      </c>
      <c r="AL78" s="7">
        <v>1</v>
      </c>
      <c r="AM78" s="18">
        <v>171000000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">
        <v>0</v>
      </c>
    </row>
    <row r="79" spans="1:49" hidden="1" x14ac:dyDescent="0.25">
      <c r="A79" s="1">
        <v>901573385</v>
      </c>
      <c r="B79" s="1" t="s">
        <v>11</v>
      </c>
      <c r="C79" s="5" t="s">
        <v>12</v>
      </c>
      <c r="D79" s="5">
        <v>627</v>
      </c>
      <c r="E79" s="10" t="s">
        <v>105</v>
      </c>
      <c r="F79" s="7">
        <v>45167</v>
      </c>
      <c r="G79" s="7" t="str">
        <f t="shared" si="5"/>
        <v>Agosto</v>
      </c>
      <c r="H79" s="1">
        <f t="shared" si="6"/>
        <v>2023</v>
      </c>
      <c r="I79" s="7">
        <v>45170</v>
      </c>
      <c r="J79" s="5">
        <v>5064160</v>
      </c>
      <c r="K79" s="8">
        <v>262095000</v>
      </c>
      <c r="L79" s="8">
        <v>262095000</v>
      </c>
      <c r="M79" s="4" t="s">
        <v>20</v>
      </c>
      <c r="N79" s="4" t="s">
        <v>17</v>
      </c>
      <c r="O79" s="4"/>
      <c r="P79" s="1" t="s">
        <v>105</v>
      </c>
      <c r="Q79" s="1">
        <v>5064160</v>
      </c>
      <c r="R79" s="1">
        <v>0</v>
      </c>
      <c r="S79" s="1">
        <v>901573385</v>
      </c>
      <c r="T79" s="1" t="s">
        <v>134</v>
      </c>
      <c r="U79" s="1" t="s">
        <v>135</v>
      </c>
      <c r="V79" s="1" t="s">
        <v>136</v>
      </c>
      <c r="W79" s="1" t="s">
        <v>143</v>
      </c>
      <c r="X79" s="1">
        <v>0</v>
      </c>
      <c r="Y79" s="1"/>
      <c r="Z79" s="1">
        <v>4</v>
      </c>
      <c r="AA79" s="1" t="s">
        <v>141</v>
      </c>
      <c r="AB79" s="1" t="s">
        <v>156</v>
      </c>
      <c r="AC79" s="1"/>
      <c r="AD79" s="1"/>
      <c r="AE79" s="1"/>
      <c r="AF79" s="1"/>
      <c r="AG79" s="1"/>
      <c r="AH79" s="7">
        <v>45167</v>
      </c>
      <c r="AI79" s="7">
        <v>45167</v>
      </c>
      <c r="AJ79" s="1" t="s">
        <v>138</v>
      </c>
      <c r="AK79" s="7">
        <v>45170</v>
      </c>
      <c r="AL79" s="7">
        <v>1</v>
      </c>
      <c r="AM79" s="18">
        <v>262095000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">
        <v>0</v>
      </c>
    </row>
    <row r="80" spans="1:49" hidden="1" x14ac:dyDescent="0.25">
      <c r="A80" s="1">
        <v>901573385</v>
      </c>
      <c r="B80" s="1" t="s">
        <v>11</v>
      </c>
      <c r="C80" s="5" t="s">
        <v>12</v>
      </c>
      <c r="D80" s="5">
        <v>629</v>
      </c>
      <c r="E80" s="10" t="s">
        <v>106</v>
      </c>
      <c r="F80" s="7">
        <v>45173</v>
      </c>
      <c r="G80" s="7" t="str">
        <f t="shared" si="5"/>
        <v>Septiembre</v>
      </c>
      <c r="H80" s="1">
        <f t="shared" si="6"/>
        <v>2023</v>
      </c>
      <c r="I80" s="7">
        <v>45181</v>
      </c>
      <c r="J80" s="5">
        <v>5066827</v>
      </c>
      <c r="K80" s="8">
        <v>709497998</v>
      </c>
      <c r="L80" s="8">
        <v>709497998</v>
      </c>
      <c r="M80" s="4" t="s">
        <v>16</v>
      </c>
      <c r="N80" s="4" t="s">
        <v>17</v>
      </c>
      <c r="O80" s="4"/>
      <c r="P80" s="1" t="s">
        <v>106</v>
      </c>
      <c r="Q80" s="1">
        <v>5066827</v>
      </c>
      <c r="R80" s="1">
        <v>0</v>
      </c>
      <c r="S80" s="1">
        <v>901573385</v>
      </c>
      <c r="T80" s="1" t="s">
        <v>134</v>
      </c>
      <c r="U80" s="1" t="s">
        <v>135</v>
      </c>
      <c r="V80" s="1" t="s">
        <v>136</v>
      </c>
      <c r="W80" s="1" t="s">
        <v>143</v>
      </c>
      <c r="X80" s="1">
        <v>0</v>
      </c>
      <c r="Y80" s="1"/>
      <c r="Z80" s="1">
        <v>4</v>
      </c>
      <c r="AA80" s="1" t="s">
        <v>141</v>
      </c>
      <c r="AB80" s="1" t="s">
        <v>156</v>
      </c>
      <c r="AC80" s="1"/>
      <c r="AD80" s="1"/>
      <c r="AE80" s="1"/>
      <c r="AF80" s="1"/>
      <c r="AG80" s="1"/>
      <c r="AH80" s="7">
        <v>45173</v>
      </c>
      <c r="AI80" s="7">
        <v>45173</v>
      </c>
      <c r="AJ80" s="1" t="s">
        <v>138</v>
      </c>
      <c r="AK80" s="7">
        <v>45181</v>
      </c>
      <c r="AL80" s="7">
        <v>1</v>
      </c>
      <c r="AM80" s="18">
        <v>709497998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">
        <v>0</v>
      </c>
    </row>
    <row r="81" spans="1:49" hidden="1" x14ac:dyDescent="0.25">
      <c r="A81" s="1">
        <v>901573385</v>
      </c>
      <c r="B81" s="1" t="s">
        <v>11</v>
      </c>
      <c r="C81" s="5" t="s">
        <v>12</v>
      </c>
      <c r="D81" s="5">
        <v>630</v>
      </c>
      <c r="E81" s="10" t="s">
        <v>107</v>
      </c>
      <c r="F81" s="7">
        <v>45173</v>
      </c>
      <c r="G81" s="7" t="str">
        <f t="shared" si="5"/>
        <v>Septiembre</v>
      </c>
      <c r="H81" s="1">
        <f t="shared" si="6"/>
        <v>2023</v>
      </c>
      <c r="I81" s="7">
        <v>45181</v>
      </c>
      <c r="J81" s="5">
        <v>5066828</v>
      </c>
      <c r="K81" s="8">
        <v>155867002</v>
      </c>
      <c r="L81" s="8">
        <v>155867002</v>
      </c>
      <c r="M81" s="4" t="s">
        <v>16</v>
      </c>
      <c r="N81" s="4" t="s">
        <v>17</v>
      </c>
      <c r="O81" s="4"/>
      <c r="P81" s="1" t="s">
        <v>107</v>
      </c>
      <c r="Q81" s="1">
        <v>5066828</v>
      </c>
      <c r="R81" s="1">
        <v>0</v>
      </c>
      <c r="S81" s="1">
        <v>901573385</v>
      </c>
      <c r="T81" s="1" t="s">
        <v>134</v>
      </c>
      <c r="U81" s="1" t="s">
        <v>135</v>
      </c>
      <c r="V81" s="1" t="s">
        <v>136</v>
      </c>
      <c r="W81" s="1" t="s">
        <v>143</v>
      </c>
      <c r="X81" s="1">
        <v>0</v>
      </c>
      <c r="Y81" s="1"/>
      <c r="Z81" s="1">
        <v>4</v>
      </c>
      <c r="AA81" s="1" t="s">
        <v>141</v>
      </c>
      <c r="AB81" s="1" t="s">
        <v>156</v>
      </c>
      <c r="AC81" s="1"/>
      <c r="AD81" s="1"/>
      <c r="AE81" s="1"/>
      <c r="AF81" s="1"/>
      <c r="AG81" s="1"/>
      <c r="AH81" s="7">
        <v>45173</v>
      </c>
      <c r="AI81" s="7">
        <v>45173</v>
      </c>
      <c r="AJ81" s="1" t="s">
        <v>138</v>
      </c>
      <c r="AK81" s="7">
        <v>45181</v>
      </c>
      <c r="AL81" s="7">
        <v>1</v>
      </c>
      <c r="AM81" s="18">
        <v>155867002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">
        <v>0</v>
      </c>
    </row>
    <row r="82" spans="1:49" hidden="1" x14ac:dyDescent="0.25">
      <c r="A82" s="9">
        <v>901573385</v>
      </c>
      <c r="B82" s="9" t="s">
        <v>11</v>
      </c>
      <c r="C82" s="10" t="s">
        <v>12</v>
      </c>
      <c r="D82" s="10">
        <v>71</v>
      </c>
      <c r="E82" s="10" t="s">
        <v>28</v>
      </c>
      <c r="F82" s="11">
        <v>44782</v>
      </c>
      <c r="G82" s="7" t="str">
        <f t="shared" si="5"/>
        <v>Agosto</v>
      </c>
      <c r="H82" s="1">
        <f t="shared" si="6"/>
        <v>2022</v>
      </c>
      <c r="I82" s="11">
        <v>45170</v>
      </c>
      <c r="J82" s="12">
        <v>5058815</v>
      </c>
      <c r="K82" s="13">
        <v>3000000</v>
      </c>
      <c r="L82" s="13">
        <v>3000000</v>
      </c>
      <c r="M82" s="14" t="s">
        <v>19</v>
      </c>
      <c r="N82" s="14" t="s">
        <v>17</v>
      </c>
      <c r="O82" s="15" t="s">
        <v>21</v>
      </c>
      <c r="P82" s="1" t="s">
        <v>28</v>
      </c>
      <c r="Q82" s="1">
        <v>5058815</v>
      </c>
      <c r="R82" s="1">
        <v>0</v>
      </c>
      <c r="S82" s="1">
        <v>901573385</v>
      </c>
      <c r="T82" s="1" t="s">
        <v>134</v>
      </c>
      <c r="U82" s="1" t="s">
        <v>135</v>
      </c>
      <c r="V82" s="1" t="s">
        <v>136</v>
      </c>
      <c r="W82" s="1" t="s">
        <v>143</v>
      </c>
      <c r="X82" s="1">
        <v>0</v>
      </c>
      <c r="Y82" s="1"/>
      <c r="Z82" s="1">
        <v>4</v>
      </c>
      <c r="AA82" s="1" t="s">
        <v>141</v>
      </c>
      <c r="AB82" s="1" t="s">
        <v>156</v>
      </c>
      <c r="AC82" s="1"/>
      <c r="AD82" s="1"/>
      <c r="AE82" s="1"/>
      <c r="AF82" s="1"/>
      <c r="AG82" s="1"/>
      <c r="AH82" s="7">
        <v>44782</v>
      </c>
      <c r="AI82" s="7">
        <v>45154</v>
      </c>
      <c r="AJ82" s="1" t="s">
        <v>138</v>
      </c>
      <c r="AK82" s="7">
        <v>45170</v>
      </c>
      <c r="AL82" s="7">
        <v>1</v>
      </c>
      <c r="AM82" s="18">
        <v>3000000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">
        <v>0</v>
      </c>
    </row>
    <row r="83" spans="1:49" hidden="1" x14ac:dyDescent="0.25">
      <c r="A83" s="9">
        <v>901573385</v>
      </c>
      <c r="B83" s="9" t="s">
        <v>11</v>
      </c>
      <c r="C83" s="10" t="s">
        <v>12</v>
      </c>
      <c r="D83" s="10">
        <v>72</v>
      </c>
      <c r="E83" s="10" t="s">
        <v>29</v>
      </c>
      <c r="F83" s="11">
        <v>44782</v>
      </c>
      <c r="G83" s="7" t="str">
        <f t="shared" si="5"/>
        <v>Agosto</v>
      </c>
      <c r="H83" s="1">
        <f t="shared" si="6"/>
        <v>2022</v>
      </c>
      <c r="I83" s="11">
        <v>45170</v>
      </c>
      <c r="J83" s="12">
        <v>5058816</v>
      </c>
      <c r="K83" s="13">
        <v>2400000</v>
      </c>
      <c r="L83" s="13">
        <v>2400000</v>
      </c>
      <c r="M83" s="14" t="s">
        <v>19</v>
      </c>
      <c r="N83" s="14" t="s">
        <v>17</v>
      </c>
      <c r="O83" s="15" t="s">
        <v>21</v>
      </c>
      <c r="P83" s="1" t="s">
        <v>29</v>
      </c>
      <c r="Q83" s="1">
        <v>5058816</v>
      </c>
      <c r="R83" s="1">
        <v>0</v>
      </c>
      <c r="S83" s="1">
        <v>901573385</v>
      </c>
      <c r="T83" s="1" t="s">
        <v>134</v>
      </c>
      <c r="U83" s="1" t="s">
        <v>135</v>
      </c>
      <c r="V83" s="1" t="s">
        <v>136</v>
      </c>
      <c r="W83" s="1" t="s">
        <v>143</v>
      </c>
      <c r="X83" s="1">
        <v>0</v>
      </c>
      <c r="Y83" s="1"/>
      <c r="Z83" s="1">
        <v>4</v>
      </c>
      <c r="AA83" s="1" t="s">
        <v>141</v>
      </c>
      <c r="AB83" s="1" t="s">
        <v>156</v>
      </c>
      <c r="AC83" s="1"/>
      <c r="AD83" s="1"/>
      <c r="AE83" s="1"/>
      <c r="AF83" s="1"/>
      <c r="AG83" s="1"/>
      <c r="AH83" s="7">
        <v>44782</v>
      </c>
      <c r="AI83" s="7">
        <v>45154</v>
      </c>
      <c r="AJ83" s="1" t="s">
        <v>138</v>
      </c>
      <c r="AK83" s="7">
        <v>45170</v>
      </c>
      <c r="AL83" s="7">
        <v>1</v>
      </c>
      <c r="AM83" s="18">
        <v>2400000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">
        <v>0</v>
      </c>
    </row>
    <row r="84" spans="1:49" hidden="1" x14ac:dyDescent="0.25">
      <c r="A84" s="9">
        <v>901573385</v>
      </c>
      <c r="B84" s="9" t="s">
        <v>11</v>
      </c>
      <c r="C84" s="10" t="s">
        <v>12</v>
      </c>
      <c r="D84" s="10">
        <v>73</v>
      </c>
      <c r="E84" s="10" t="s">
        <v>30</v>
      </c>
      <c r="F84" s="11">
        <v>44782</v>
      </c>
      <c r="G84" s="7" t="str">
        <f t="shared" si="5"/>
        <v>Agosto</v>
      </c>
      <c r="H84" s="1">
        <f t="shared" si="6"/>
        <v>2022</v>
      </c>
      <c r="I84" s="11">
        <v>45170</v>
      </c>
      <c r="J84" s="12">
        <v>5058817</v>
      </c>
      <c r="K84" s="13">
        <v>400000</v>
      </c>
      <c r="L84" s="13">
        <v>400000</v>
      </c>
      <c r="M84" s="14" t="s">
        <v>19</v>
      </c>
      <c r="N84" s="14" t="s">
        <v>17</v>
      </c>
      <c r="O84" s="15" t="s">
        <v>21</v>
      </c>
      <c r="P84" s="1" t="s">
        <v>30</v>
      </c>
      <c r="Q84" s="1">
        <v>5058817</v>
      </c>
      <c r="R84" s="1">
        <v>0</v>
      </c>
      <c r="S84" s="1">
        <v>901573385</v>
      </c>
      <c r="T84" s="1" t="s">
        <v>134</v>
      </c>
      <c r="U84" s="1" t="s">
        <v>135</v>
      </c>
      <c r="V84" s="1" t="s">
        <v>136</v>
      </c>
      <c r="W84" s="1" t="s">
        <v>143</v>
      </c>
      <c r="X84" s="1">
        <v>0</v>
      </c>
      <c r="Y84" s="1"/>
      <c r="Z84" s="1">
        <v>4</v>
      </c>
      <c r="AA84" s="1" t="s">
        <v>141</v>
      </c>
      <c r="AB84" s="1" t="s">
        <v>156</v>
      </c>
      <c r="AC84" s="1"/>
      <c r="AD84" s="1"/>
      <c r="AE84" s="1"/>
      <c r="AF84" s="1"/>
      <c r="AG84" s="1"/>
      <c r="AH84" s="7">
        <v>44782</v>
      </c>
      <c r="AI84" s="7">
        <v>45154</v>
      </c>
      <c r="AJ84" s="1" t="s">
        <v>138</v>
      </c>
      <c r="AK84" s="7">
        <v>45170</v>
      </c>
      <c r="AL84" s="7">
        <v>1</v>
      </c>
      <c r="AM84" s="18">
        <v>400000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">
        <v>0</v>
      </c>
    </row>
    <row r="85" spans="1:49" hidden="1" x14ac:dyDescent="0.25">
      <c r="A85" s="9">
        <v>901573385</v>
      </c>
      <c r="B85" s="9" t="s">
        <v>11</v>
      </c>
      <c r="C85" s="10" t="s">
        <v>12</v>
      </c>
      <c r="D85" s="10">
        <v>99</v>
      </c>
      <c r="E85" s="10" t="s">
        <v>31</v>
      </c>
      <c r="F85" s="11">
        <v>44782</v>
      </c>
      <c r="G85" s="7" t="str">
        <f t="shared" si="5"/>
        <v>Agosto</v>
      </c>
      <c r="H85" s="1">
        <f t="shared" si="6"/>
        <v>2022</v>
      </c>
      <c r="I85" s="11">
        <v>45170</v>
      </c>
      <c r="J85" s="12">
        <v>5058818</v>
      </c>
      <c r="K85" s="13">
        <v>2000000</v>
      </c>
      <c r="L85" s="13">
        <v>2000000</v>
      </c>
      <c r="M85" s="14" t="s">
        <v>19</v>
      </c>
      <c r="N85" s="14" t="s">
        <v>17</v>
      </c>
      <c r="O85" s="15" t="s">
        <v>21</v>
      </c>
      <c r="P85" s="1" t="s">
        <v>31</v>
      </c>
      <c r="Q85" s="1">
        <v>5058818</v>
      </c>
      <c r="R85" s="1">
        <v>0</v>
      </c>
      <c r="S85" s="1">
        <v>901573385</v>
      </c>
      <c r="T85" s="1" t="s">
        <v>134</v>
      </c>
      <c r="U85" s="1" t="s">
        <v>135</v>
      </c>
      <c r="V85" s="1" t="s">
        <v>136</v>
      </c>
      <c r="W85" s="1" t="s">
        <v>143</v>
      </c>
      <c r="X85" s="1">
        <v>0</v>
      </c>
      <c r="Y85" s="1"/>
      <c r="Z85" s="1">
        <v>4</v>
      </c>
      <c r="AA85" s="1" t="s">
        <v>141</v>
      </c>
      <c r="AB85" s="1" t="s">
        <v>156</v>
      </c>
      <c r="AC85" s="1"/>
      <c r="AD85" s="1"/>
      <c r="AE85" s="1"/>
      <c r="AF85" s="1"/>
      <c r="AG85" s="1"/>
      <c r="AH85" s="7">
        <v>44782</v>
      </c>
      <c r="AI85" s="7">
        <v>45154</v>
      </c>
      <c r="AJ85" s="1" t="s">
        <v>138</v>
      </c>
      <c r="AK85" s="7">
        <v>45170</v>
      </c>
      <c r="AL85" s="7">
        <v>1</v>
      </c>
      <c r="AM85" s="18">
        <v>2000000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">
        <v>0</v>
      </c>
    </row>
    <row r="86" spans="1:49" hidden="1" x14ac:dyDescent="0.25">
      <c r="A86" s="1">
        <v>901573385</v>
      </c>
      <c r="B86" s="1" t="s">
        <v>11</v>
      </c>
      <c r="C86" s="5" t="s">
        <v>12</v>
      </c>
      <c r="D86" s="5">
        <v>613</v>
      </c>
      <c r="E86" s="20" t="s">
        <v>99</v>
      </c>
      <c r="F86" s="7">
        <v>45104</v>
      </c>
      <c r="G86" s="7" t="str">
        <f t="shared" si="5"/>
        <v>Junio</v>
      </c>
      <c r="H86" s="1">
        <f t="shared" si="6"/>
        <v>2023</v>
      </c>
      <c r="I86" s="7">
        <v>45132</v>
      </c>
      <c r="J86" s="5">
        <v>20230725</v>
      </c>
      <c r="K86" s="8">
        <v>30800018</v>
      </c>
      <c r="L86" s="8">
        <v>30800018</v>
      </c>
      <c r="M86" s="4" t="s">
        <v>15</v>
      </c>
      <c r="N86" s="4" t="s">
        <v>17</v>
      </c>
      <c r="O86" s="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 t="s">
        <v>150</v>
      </c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</row>
    <row r="87" spans="1:49" hidden="1" x14ac:dyDescent="0.25">
      <c r="A87" s="1">
        <v>901573385</v>
      </c>
      <c r="B87" s="1" t="s">
        <v>11</v>
      </c>
      <c r="C87" s="5" t="s">
        <v>12</v>
      </c>
      <c r="D87" s="5">
        <v>618</v>
      </c>
      <c r="E87" s="20" t="s">
        <v>100</v>
      </c>
      <c r="F87" s="7">
        <v>45114</v>
      </c>
      <c r="G87" s="7" t="str">
        <f t="shared" si="5"/>
        <v>Julio</v>
      </c>
      <c r="H87" s="1">
        <f t="shared" si="6"/>
        <v>2023</v>
      </c>
      <c r="I87" s="7">
        <v>45117</v>
      </c>
      <c r="J87" s="5">
        <v>20230710</v>
      </c>
      <c r="K87" s="8">
        <v>709497998</v>
      </c>
      <c r="L87" s="8">
        <v>37240000</v>
      </c>
      <c r="M87" s="4" t="s">
        <v>16</v>
      </c>
      <c r="N87" s="4" t="s">
        <v>17</v>
      </c>
      <c r="O87" s="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 t="s">
        <v>154</v>
      </c>
      <c r="AC87" s="1"/>
      <c r="AD87" s="1"/>
      <c r="AE87" s="1">
        <v>-1353376076.0799999</v>
      </c>
      <c r="AF87" s="1">
        <v>4800060611</v>
      </c>
      <c r="AG87" s="1" t="s">
        <v>153</v>
      </c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</row>
  </sheetData>
  <autoFilter ref="A2:AW87">
    <filterColumn colId="27">
      <filters>
        <filter val="FACTURA ACEPTADA POR IPS"/>
      </filters>
    </filterColumn>
  </autoFilter>
  <dataValidations count="1">
    <dataValidation type="whole" operator="greaterThan" allowBlank="1" showInputMessage="1" showErrorMessage="1" errorTitle="DATO ERRADO" error="El valor debe ser diferente de cero" sqref="K1:K1048576 L2:L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8"/>
  <sheetViews>
    <sheetView showGridLines="0" tabSelected="1" topLeftCell="A13" zoomScale="85" zoomScaleNormal="85" zoomScaleSheetLayoutView="100" workbookViewId="0">
      <selection activeCell="M37" sqref="M37"/>
    </sheetView>
  </sheetViews>
  <sheetFormatPr baseColWidth="10" defaultRowHeight="12.75" x14ac:dyDescent="0.2"/>
  <cols>
    <col min="1" max="1" width="1" style="28" customWidth="1"/>
    <col min="2" max="2" width="11.5703125" style="28"/>
    <col min="3" max="3" width="17.5703125" style="28" customWidth="1"/>
    <col min="4" max="4" width="11.5703125" style="28" customWidth="1"/>
    <col min="5" max="8" width="11.5703125" style="28"/>
    <col min="9" max="9" width="22.5703125" style="28" customWidth="1"/>
    <col min="10" max="10" width="14" style="28" customWidth="1"/>
    <col min="11" max="11" width="1.7109375" style="28" customWidth="1"/>
    <col min="12" max="12" width="11.5703125" style="28"/>
    <col min="13" max="13" width="14.28515625" style="28" bestFit="1" customWidth="1"/>
    <col min="14" max="205" width="11.5703125" style="28"/>
    <col min="206" max="206" width="4.42578125" style="28" customWidth="1"/>
    <col min="207" max="207" width="11.5703125" style="28"/>
    <col min="208" max="208" width="17.5703125" style="28" customWidth="1"/>
    <col min="209" max="209" width="11.5703125" style="28" customWidth="1"/>
    <col min="210" max="213" width="11.5703125" style="28"/>
    <col min="214" max="214" width="22.5703125" style="28" customWidth="1"/>
    <col min="215" max="215" width="14" style="28" customWidth="1"/>
    <col min="216" max="216" width="1.7109375" style="28" customWidth="1"/>
    <col min="217" max="461" width="11.5703125" style="28"/>
    <col min="462" max="462" width="4.42578125" style="28" customWidth="1"/>
    <col min="463" max="463" width="11.5703125" style="28"/>
    <col min="464" max="464" width="17.5703125" style="28" customWidth="1"/>
    <col min="465" max="465" width="11.5703125" style="28" customWidth="1"/>
    <col min="466" max="469" width="11.5703125" style="28"/>
    <col min="470" max="470" width="22.5703125" style="28" customWidth="1"/>
    <col min="471" max="471" width="14" style="28" customWidth="1"/>
    <col min="472" max="472" width="1.7109375" style="28" customWidth="1"/>
    <col min="473" max="717" width="11.5703125" style="28"/>
    <col min="718" max="718" width="4.42578125" style="28" customWidth="1"/>
    <col min="719" max="719" width="11.5703125" style="28"/>
    <col min="720" max="720" width="17.5703125" style="28" customWidth="1"/>
    <col min="721" max="721" width="11.5703125" style="28" customWidth="1"/>
    <col min="722" max="725" width="11.5703125" style="28"/>
    <col min="726" max="726" width="22.5703125" style="28" customWidth="1"/>
    <col min="727" max="727" width="14" style="28" customWidth="1"/>
    <col min="728" max="728" width="1.7109375" style="28" customWidth="1"/>
    <col min="729" max="973" width="11.5703125" style="28"/>
    <col min="974" max="974" width="4.42578125" style="28" customWidth="1"/>
    <col min="975" max="975" width="11.5703125" style="28"/>
    <col min="976" max="976" width="17.5703125" style="28" customWidth="1"/>
    <col min="977" max="977" width="11.5703125" style="28" customWidth="1"/>
    <col min="978" max="981" width="11.5703125" style="28"/>
    <col min="982" max="982" width="22.5703125" style="28" customWidth="1"/>
    <col min="983" max="983" width="14" style="28" customWidth="1"/>
    <col min="984" max="984" width="1.7109375" style="28" customWidth="1"/>
    <col min="985" max="1229" width="11.5703125" style="28"/>
    <col min="1230" max="1230" width="4.42578125" style="28" customWidth="1"/>
    <col min="1231" max="1231" width="11.5703125" style="28"/>
    <col min="1232" max="1232" width="17.5703125" style="28" customWidth="1"/>
    <col min="1233" max="1233" width="11.5703125" style="28" customWidth="1"/>
    <col min="1234" max="1237" width="11.5703125" style="28"/>
    <col min="1238" max="1238" width="22.5703125" style="28" customWidth="1"/>
    <col min="1239" max="1239" width="14" style="28" customWidth="1"/>
    <col min="1240" max="1240" width="1.7109375" style="28" customWidth="1"/>
    <col min="1241" max="1485" width="11.5703125" style="28"/>
    <col min="1486" max="1486" width="4.42578125" style="28" customWidth="1"/>
    <col min="1487" max="1487" width="11.5703125" style="28"/>
    <col min="1488" max="1488" width="17.5703125" style="28" customWidth="1"/>
    <col min="1489" max="1489" width="11.5703125" style="28" customWidth="1"/>
    <col min="1490" max="1493" width="11.5703125" style="28"/>
    <col min="1494" max="1494" width="22.5703125" style="28" customWidth="1"/>
    <col min="1495" max="1495" width="14" style="28" customWidth="1"/>
    <col min="1496" max="1496" width="1.7109375" style="28" customWidth="1"/>
    <col min="1497" max="1741" width="11.5703125" style="28"/>
    <col min="1742" max="1742" width="4.42578125" style="28" customWidth="1"/>
    <col min="1743" max="1743" width="11.5703125" style="28"/>
    <col min="1744" max="1744" width="17.5703125" style="28" customWidth="1"/>
    <col min="1745" max="1745" width="11.5703125" style="28" customWidth="1"/>
    <col min="1746" max="1749" width="11.5703125" style="28"/>
    <col min="1750" max="1750" width="22.5703125" style="28" customWidth="1"/>
    <col min="1751" max="1751" width="14" style="28" customWidth="1"/>
    <col min="1752" max="1752" width="1.7109375" style="28" customWidth="1"/>
    <col min="1753" max="1997" width="11.5703125" style="28"/>
    <col min="1998" max="1998" width="4.42578125" style="28" customWidth="1"/>
    <col min="1999" max="1999" width="11.5703125" style="28"/>
    <col min="2000" max="2000" width="17.5703125" style="28" customWidth="1"/>
    <col min="2001" max="2001" width="11.5703125" style="28" customWidth="1"/>
    <col min="2002" max="2005" width="11.5703125" style="28"/>
    <col min="2006" max="2006" width="22.5703125" style="28" customWidth="1"/>
    <col min="2007" max="2007" width="14" style="28" customWidth="1"/>
    <col min="2008" max="2008" width="1.7109375" style="28" customWidth="1"/>
    <col min="2009" max="2253" width="11.5703125" style="28"/>
    <col min="2254" max="2254" width="4.42578125" style="28" customWidth="1"/>
    <col min="2255" max="2255" width="11.5703125" style="28"/>
    <col min="2256" max="2256" width="17.5703125" style="28" customWidth="1"/>
    <col min="2257" max="2257" width="11.5703125" style="28" customWidth="1"/>
    <col min="2258" max="2261" width="11.5703125" style="28"/>
    <col min="2262" max="2262" width="22.5703125" style="28" customWidth="1"/>
    <col min="2263" max="2263" width="14" style="28" customWidth="1"/>
    <col min="2264" max="2264" width="1.7109375" style="28" customWidth="1"/>
    <col min="2265" max="2509" width="11.5703125" style="28"/>
    <col min="2510" max="2510" width="4.42578125" style="28" customWidth="1"/>
    <col min="2511" max="2511" width="11.5703125" style="28"/>
    <col min="2512" max="2512" width="17.5703125" style="28" customWidth="1"/>
    <col min="2513" max="2513" width="11.5703125" style="28" customWidth="1"/>
    <col min="2514" max="2517" width="11.5703125" style="28"/>
    <col min="2518" max="2518" width="22.5703125" style="28" customWidth="1"/>
    <col min="2519" max="2519" width="14" style="28" customWidth="1"/>
    <col min="2520" max="2520" width="1.7109375" style="28" customWidth="1"/>
    <col min="2521" max="2765" width="11.5703125" style="28"/>
    <col min="2766" max="2766" width="4.42578125" style="28" customWidth="1"/>
    <col min="2767" max="2767" width="11.5703125" style="28"/>
    <col min="2768" max="2768" width="17.5703125" style="28" customWidth="1"/>
    <col min="2769" max="2769" width="11.5703125" style="28" customWidth="1"/>
    <col min="2770" max="2773" width="11.5703125" style="28"/>
    <col min="2774" max="2774" width="22.5703125" style="28" customWidth="1"/>
    <col min="2775" max="2775" width="14" style="28" customWidth="1"/>
    <col min="2776" max="2776" width="1.7109375" style="28" customWidth="1"/>
    <col min="2777" max="3021" width="11.5703125" style="28"/>
    <col min="3022" max="3022" width="4.42578125" style="28" customWidth="1"/>
    <col min="3023" max="3023" width="11.5703125" style="28"/>
    <col min="3024" max="3024" width="17.5703125" style="28" customWidth="1"/>
    <col min="3025" max="3025" width="11.5703125" style="28" customWidth="1"/>
    <col min="3026" max="3029" width="11.5703125" style="28"/>
    <col min="3030" max="3030" width="22.5703125" style="28" customWidth="1"/>
    <col min="3031" max="3031" width="14" style="28" customWidth="1"/>
    <col min="3032" max="3032" width="1.7109375" style="28" customWidth="1"/>
    <col min="3033" max="3277" width="11.5703125" style="28"/>
    <col min="3278" max="3278" width="4.42578125" style="28" customWidth="1"/>
    <col min="3279" max="3279" width="11.5703125" style="28"/>
    <col min="3280" max="3280" width="17.5703125" style="28" customWidth="1"/>
    <col min="3281" max="3281" width="11.5703125" style="28" customWidth="1"/>
    <col min="3282" max="3285" width="11.5703125" style="28"/>
    <col min="3286" max="3286" width="22.5703125" style="28" customWidth="1"/>
    <col min="3287" max="3287" width="14" style="28" customWidth="1"/>
    <col min="3288" max="3288" width="1.7109375" style="28" customWidth="1"/>
    <col min="3289" max="3533" width="11.5703125" style="28"/>
    <col min="3534" max="3534" width="4.42578125" style="28" customWidth="1"/>
    <col min="3535" max="3535" width="11.5703125" style="28"/>
    <col min="3536" max="3536" width="17.5703125" style="28" customWidth="1"/>
    <col min="3537" max="3537" width="11.5703125" style="28" customWidth="1"/>
    <col min="3538" max="3541" width="11.5703125" style="28"/>
    <col min="3542" max="3542" width="22.5703125" style="28" customWidth="1"/>
    <col min="3543" max="3543" width="14" style="28" customWidth="1"/>
    <col min="3544" max="3544" width="1.7109375" style="28" customWidth="1"/>
    <col min="3545" max="3789" width="11.5703125" style="28"/>
    <col min="3790" max="3790" width="4.42578125" style="28" customWidth="1"/>
    <col min="3791" max="3791" width="11.5703125" style="28"/>
    <col min="3792" max="3792" width="17.5703125" style="28" customWidth="1"/>
    <col min="3793" max="3793" width="11.5703125" style="28" customWidth="1"/>
    <col min="3794" max="3797" width="11.5703125" style="28"/>
    <col min="3798" max="3798" width="22.5703125" style="28" customWidth="1"/>
    <col min="3799" max="3799" width="14" style="28" customWidth="1"/>
    <col min="3800" max="3800" width="1.7109375" style="28" customWidth="1"/>
    <col min="3801" max="4045" width="11.5703125" style="28"/>
    <col min="4046" max="4046" width="4.42578125" style="28" customWidth="1"/>
    <col min="4047" max="4047" width="11.5703125" style="28"/>
    <col min="4048" max="4048" width="17.5703125" style="28" customWidth="1"/>
    <col min="4049" max="4049" width="11.5703125" style="28" customWidth="1"/>
    <col min="4050" max="4053" width="11.5703125" style="28"/>
    <col min="4054" max="4054" width="22.5703125" style="28" customWidth="1"/>
    <col min="4055" max="4055" width="14" style="28" customWidth="1"/>
    <col min="4056" max="4056" width="1.7109375" style="28" customWidth="1"/>
    <col min="4057" max="4301" width="11.5703125" style="28"/>
    <col min="4302" max="4302" width="4.42578125" style="28" customWidth="1"/>
    <col min="4303" max="4303" width="11.5703125" style="28"/>
    <col min="4304" max="4304" width="17.5703125" style="28" customWidth="1"/>
    <col min="4305" max="4305" width="11.5703125" style="28" customWidth="1"/>
    <col min="4306" max="4309" width="11.5703125" style="28"/>
    <col min="4310" max="4310" width="22.5703125" style="28" customWidth="1"/>
    <col min="4311" max="4311" width="14" style="28" customWidth="1"/>
    <col min="4312" max="4312" width="1.7109375" style="28" customWidth="1"/>
    <col min="4313" max="4557" width="11.5703125" style="28"/>
    <col min="4558" max="4558" width="4.42578125" style="28" customWidth="1"/>
    <col min="4559" max="4559" width="11.5703125" style="28"/>
    <col min="4560" max="4560" width="17.5703125" style="28" customWidth="1"/>
    <col min="4561" max="4561" width="11.5703125" style="28" customWidth="1"/>
    <col min="4562" max="4565" width="11.5703125" style="28"/>
    <col min="4566" max="4566" width="22.5703125" style="28" customWidth="1"/>
    <col min="4567" max="4567" width="14" style="28" customWidth="1"/>
    <col min="4568" max="4568" width="1.7109375" style="28" customWidth="1"/>
    <col min="4569" max="4813" width="11.5703125" style="28"/>
    <col min="4814" max="4814" width="4.42578125" style="28" customWidth="1"/>
    <col min="4815" max="4815" width="11.5703125" style="28"/>
    <col min="4816" max="4816" width="17.5703125" style="28" customWidth="1"/>
    <col min="4817" max="4817" width="11.5703125" style="28" customWidth="1"/>
    <col min="4818" max="4821" width="11.5703125" style="28"/>
    <col min="4822" max="4822" width="22.5703125" style="28" customWidth="1"/>
    <col min="4823" max="4823" width="14" style="28" customWidth="1"/>
    <col min="4824" max="4824" width="1.7109375" style="28" customWidth="1"/>
    <col min="4825" max="5069" width="11.5703125" style="28"/>
    <col min="5070" max="5070" width="4.42578125" style="28" customWidth="1"/>
    <col min="5071" max="5071" width="11.5703125" style="28"/>
    <col min="5072" max="5072" width="17.5703125" style="28" customWidth="1"/>
    <col min="5073" max="5073" width="11.5703125" style="28" customWidth="1"/>
    <col min="5074" max="5077" width="11.5703125" style="28"/>
    <col min="5078" max="5078" width="22.5703125" style="28" customWidth="1"/>
    <col min="5079" max="5079" width="14" style="28" customWidth="1"/>
    <col min="5080" max="5080" width="1.7109375" style="28" customWidth="1"/>
    <col min="5081" max="5325" width="11.5703125" style="28"/>
    <col min="5326" max="5326" width="4.42578125" style="28" customWidth="1"/>
    <col min="5327" max="5327" width="11.5703125" style="28"/>
    <col min="5328" max="5328" width="17.5703125" style="28" customWidth="1"/>
    <col min="5329" max="5329" width="11.5703125" style="28" customWidth="1"/>
    <col min="5330" max="5333" width="11.5703125" style="28"/>
    <col min="5334" max="5334" width="22.5703125" style="28" customWidth="1"/>
    <col min="5335" max="5335" width="14" style="28" customWidth="1"/>
    <col min="5336" max="5336" width="1.7109375" style="28" customWidth="1"/>
    <col min="5337" max="5581" width="11.5703125" style="28"/>
    <col min="5582" max="5582" width="4.42578125" style="28" customWidth="1"/>
    <col min="5583" max="5583" width="11.5703125" style="28"/>
    <col min="5584" max="5584" width="17.5703125" style="28" customWidth="1"/>
    <col min="5585" max="5585" width="11.5703125" style="28" customWidth="1"/>
    <col min="5586" max="5589" width="11.5703125" style="28"/>
    <col min="5590" max="5590" width="22.5703125" style="28" customWidth="1"/>
    <col min="5591" max="5591" width="14" style="28" customWidth="1"/>
    <col min="5592" max="5592" width="1.7109375" style="28" customWidth="1"/>
    <col min="5593" max="5837" width="11.5703125" style="28"/>
    <col min="5838" max="5838" width="4.42578125" style="28" customWidth="1"/>
    <col min="5839" max="5839" width="11.5703125" style="28"/>
    <col min="5840" max="5840" width="17.5703125" style="28" customWidth="1"/>
    <col min="5841" max="5841" width="11.5703125" style="28" customWidth="1"/>
    <col min="5842" max="5845" width="11.5703125" style="28"/>
    <col min="5846" max="5846" width="22.5703125" style="28" customWidth="1"/>
    <col min="5847" max="5847" width="14" style="28" customWidth="1"/>
    <col min="5848" max="5848" width="1.7109375" style="28" customWidth="1"/>
    <col min="5849" max="6093" width="11.5703125" style="28"/>
    <col min="6094" max="6094" width="4.42578125" style="28" customWidth="1"/>
    <col min="6095" max="6095" width="11.5703125" style="28"/>
    <col min="6096" max="6096" width="17.5703125" style="28" customWidth="1"/>
    <col min="6097" max="6097" width="11.5703125" style="28" customWidth="1"/>
    <col min="6098" max="6101" width="11.5703125" style="28"/>
    <col min="6102" max="6102" width="22.5703125" style="28" customWidth="1"/>
    <col min="6103" max="6103" width="14" style="28" customWidth="1"/>
    <col min="6104" max="6104" width="1.7109375" style="28" customWidth="1"/>
    <col min="6105" max="6349" width="11.5703125" style="28"/>
    <col min="6350" max="6350" width="4.42578125" style="28" customWidth="1"/>
    <col min="6351" max="6351" width="11.5703125" style="28"/>
    <col min="6352" max="6352" width="17.5703125" style="28" customWidth="1"/>
    <col min="6353" max="6353" width="11.5703125" style="28" customWidth="1"/>
    <col min="6354" max="6357" width="11.5703125" style="28"/>
    <col min="6358" max="6358" width="22.5703125" style="28" customWidth="1"/>
    <col min="6359" max="6359" width="14" style="28" customWidth="1"/>
    <col min="6360" max="6360" width="1.7109375" style="28" customWidth="1"/>
    <col min="6361" max="6605" width="11.5703125" style="28"/>
    <col min="6606" max="6606" width="4.42578125" style="28" customWidth="1"/>
    <col min="6607" max="6607" width="11.5703125" style="28"/>
    <col min="6608" max="6608" width="17.5703125" style="28" customWidth="1"/>
    <col min="6609" max="6609" width="11.5703125" style="28" customWidth="1"/>
    <col min="6610" max="6613" width="11.5703125" style="28"/>
    <col min="6614" max="6614" width="22.5703125" style="28" customWidth="1"/>
    <col min="6615" max="6615" width="14" style="28" customWidth="1"/>
    <col min="6616" max="6616" width="1.7109375" style="28" customWidth="1"/>
    <col min="6617" max="6861" width="11.5703125" style="28"/>
    <col min="6862" max="6862" width="4.42578125" style="28" customWidth="1"/>
    <col min="6863" max="6863" width="11.5703125" style="28"/>
    <col min="6864" max="6864" width="17.5703125" style="28" customWidth="1"/>
    <col min="6865" max="6865" width="11.5703125" style="28" customWidth="1"/>
    <col min="6866" max="6869" width="11.5703125" style="28"/>
    <col min="6870" max="6870" width="22.5703125" style="28" customWidth="1"/>
    <col min="6871" max="6871" width="14" style="28" customWidth="1"/>
    <col min="6872" max="6872" width="1.7109375" style="28" customWidth="1"/>
    <col min="6873" max="7117" width="11.5703125" style="28"/>
    <col min="7118" max="7118" width="4.42578125" style="28" customWidth="1"/>
    <col min="7119" max="7119" width="11.5703125" style="28"/>
    <col min="7120" max="7120" width="17.5703125" style="28" customWidth="1"/>
    <col min="7121" max="7121" width="11.5703125" style="28" customWidth="1"/>
    <col min="7122" max="7125" width="11.5703125" style="28"/>
    <col min="7126" max="7126" width="22.5703125" style="28" customWidth="1"/>
    <col min="7127" max="7127" width="14" style="28" customWidth="1"/>
    <col min="7128" max="7128" width="1.7109375" style="28" customWidth="1"/>
    <col min="7129" max="7373" width="11.5703125" style="28"/>
    <col min="7374" max="7374" width="4.42578125" style="28" customWidth="1"/>
    <col min="7375" max="7375" width="11.5703125" style="28"/>
    <col min="7376" max="7376" width="17.5703125" style="28" customWidth="1"/>
    <col min="7377" max="7377" width="11.5703125" style="28" customWidth="1"/>
    <col min="7378" max="7381" width="11.5703125" style="28"/>
    <col min="7382" max="7382" width="22.5703125" style="28" customWidth="1"/>
    <col min="7383" max="7383" width="14" style="28" customWidth="1"/>
    <col min="7384" max="7384" width="1.7109375" style="28" customWidth="1"/>
    <col min="7385" max="7629" width="11.5703125" style="28"/>
    <col min="7630" max="7630" width="4.42578125" style="28" customWidth="1"/>
    <col min="7631" max="7631" width="11.5703125" style="28"/>
    <col min="7632" max="7632" width="17.5703125" style="28" customWidth="1"/>
    <col min="7633" max="7633" width="11.5703125" style="28" customWidth="1"/>
    <col min="7634" max="7637" width="11.5703125" style="28"/>
    <col min="7638" max="7638" width="22.5703125" style="28" customWidth="1"/>
    <col min="7639" max="7639" width="14" style="28" customWidth="1"/>
    <col min="7640" max="7640" width="1.7109375" style="28" customWidth="1"/>
    <col min="7641" max="7885" width="11.5703125" style="28"/>
    <col min="7886" max="7886" width="4.42578125" style="28" customWidth="1"/>
    <col min="7887" max="7887" width="11.5703125" style="28"/>
    <col min="7888" max="7888" width="17.5703125" style="28" customWidth="1"/>
    <col min="7889" max="7889" width="11.5703125" style="28" customWidth="1"/>
    <col min="7890" max="7893" width="11.5703125" style="28"/>
    <col min="7894" max="7894" width="22.5703125" style="28" customWidth="1"/>
    <col min="7895" max="7895" width="14" style="28" customWidth="1"/>
    <col min="7896" max="7896" width="1.7109375" style="28" customWidth="1"/>
    <col min="7897" max="8141" width="11.5703125" style="28"/>
    <col min="8142" max="8142" width="4.42578125" style="28" customWidth="1"/>
    <col min="8143" max="8143" width="11.5703125" style="28"/>
    <col min="8144" max="8144" width="17.5703125" style="28" customWidth="1"/>
    <col min="8145" max="8145" width="11.5703125" style="28" customWidth="1"/>
    <col min="8146" max="8149" width="11.5703125" style="28"/>
    <col min="8150" max="8150" width="22.5703125" style="28" customWidth="1"/>
    <col min="8151" max="8151" width="14" style="28" customWidth="1"/>
    <col min="8152" max="8152" width="1.7109375" style="28" customWidth="1"/>
    <col min="8153" max="8397" width="11.5703125" style="28"/>
    <col min="8398" max="8398" width="4.42578125" style="28" customWidth="1"/>
    <col min="8399" max="8399" width="11.5703125" style="28"/>
    <col min="8400" max="8400" width="17.5703125" style="28" customWidth="1"/>
    <col min="8401" max="8401" width="11.5703125" style="28" customWidth="1"/>
    <col min="8402" max="8405" width="11.5703125" style="28"/>
    <col min="8406" max="8406" width="22.5703125" style="28" customWidth="1"/>
    <col min="8407" max="8407" width="14" style="28" customWidth="1"/>
    <col min="8408" max="8408" width="1.7109375" style="28" customWidth="1"/>
    <col min="8409" max="8653" width="11.5703125" style="28"/>
    <col min="8654" max="8654" width="4.42578125" style="28" customWidth="1"/>
    <col min="8655" max="8655" width="11.5703125" style="28"/>
    <col min="8656" max="8656" width="17.5703125" style="28" customWidth="1"/>
    <col min="8657" max="8657" width="11.5703125" style="28" customWidth="1"/>
    <col min="8658" max="8661" width="11.5703125" style="28"/>
    <col min="8662" max="8662" width="22.5703125" style="28" customWidth="1"/>
    <col min="8663" max="8663" width="14" style="28" customWidth="1"/>
    <col min="8664" max="8664" width="1.7109375" style="28" customWidth="1"/>
    <col min="8665" max="8909" width="11.5703125" style="28"/>
    <col min="8910" max="8910" width="4.42578125" style="28" customWidth="1"/>
    <col min="8911" max="8911" width="11.5703125" style="28"/>
    <col min="8912" max="8912" width="17.5703125" style="28" customWidth="1"/>
    <col min="8913" max="8913" width="11.5703125" style="28" customWidth="1"/>
    <col min="8914" max="8917" width="11.5703125" style="28"/>
    <col min="8918" max="8918" width="22.5703125" style="28" customWidth="1"/>
    <col min="8919" max="8919" width="14" style="28" customWidth="1"/>
    <col min="8920" max="8920" width="1.7109375" style="28" customWidth="1"/>
    <col min="8921" max="9165" width="11.5703125" style="28"/>
    <col min="9166" max="9166" width="4.42578125" style="28" customWidth="1"/>
    <col min="9167" max="9167" width="11.5703125" style="28"/>
    <col min="9168" max="9168" width="17.5703125" style="28" customWidth="1"/>
    <col min="9169" max="9169" width="11.5703125" style="28" customWidth="1"/>
    <col min="9170" max="9173" width="11.5703125" style="28"/>
    <col min="9174" max="9174" width="22.5703125" style="28" customWidth="1"/>
    <col min="9175" max="9175" width="14" style="28" customWidth="1"/>
    <col min="9176" max="9176" width="1.7109375" style="28" customWidth="1"/>
    <col min="9177" max="9421" width="11.5703125" style="28"/>
    <col min="9422" max="9422" width="4.42578125" style="28" customWidth="1"/>
    <col min="9423" max="9423" width="11.5703125" style="28"/>
    <col min="9424" max="9424" width="17.5703125" style="28" customWidth="1"/>
    <col min="9425" max="9425" width="11.5703125" style="28" customWidth="1"/>
    <col min="9426" max="9429" width="11.5703125" style="28"/>
    <col min="9430" max="9430" width="22.5703125" style="28" customWidth="1"/>
    <col min="9431" max="9431" width="14" style="28" customWidth="1"/>
    <col min="9432" max="9432" width="1.7109375" style="28" customWidth="1"/>
    <col min="9433" max="9677" width="11.5703125" style="28"/>
    <col min="9678" max="9678" width="4.42578125" style="28" customWidth="1"/>
    <col min="9679" max="9679" width="11.5703125" style="28"/>
    <col min="9680" max="9680" width="17.5703125" style="28" customWidth="1"/>
    <col min="9681" max="9681" width="11.5703125" style="28" customWidth="1"/>
    <col min="9682" max="9685" width="11.5703125" style="28"/>
    <col min="9686" max="9686" width="22.5703125" style="28" customWidth="1"/>
    <col min="9687" max="9687" width="14" style="28" customWidth="1"/>
    <col min="9688" max="9688" width="1.7109375" style="28" customWidth="1"/>
    <col min="9689" max="9933" width="11.5703125" style="28"/>
    <col min="9934" max="9934" width="4.42578125" style="28" customWidth="1"/>
    <col min="9935" max="9935" width="11.5703125" style="28"/>
    <col min="9936" max="9936" width="17.5703125" style="28" customWidth="1"/>
    <col min="9937" max="9937" width="11.5703125" style="28" customWidth="1"/>
    <col min="9938" max="9941" width="11.5703125" style="28"/>
    <col min="9942" max="9942" width="22.5703125" style="28" customWidth="1"/>
    <col min="9943" max="9943" width="14" style="28" customWidth="1"/>
    <col min="9944" max="9944" width="1.7109375" style="28" customWidth="1"/>
    <col min="9945" max="10189" width="11.5703125" style="28"/>
    <col min="10190" max="10190" width="4.42578125" style="28" customWidth="1"/>
    <col min="10191" max="10191" width="11.5703125" style="28"/>
    <col min="10192" max="10192" width="17.5703125" style="28" customWidth="1"/>
    <col min="10193" max="10193" width="11.5703125" style="28" customWidth="1"/>
    <col min="10194" max="10197" width="11.5703125" style="28"/>
    <col min="10198" max="10198" width="22.5703125" style="28" customWidth="1"/>
    <col min="10199" max="10199" width="14" style="28" customWidth="1"/>
    <col min="10200" max="10200" width="1.7109375" style="28" customWidth="1"/>
    <col min="10201" max="10445" width="11.5703125" style="28"/>
    <col min="10446" max="10446" width="4.42578125" style="28" customWidth="1"/>
    <col min="10447" max="10447" width="11.5703125" style="28"/>
    <col min="10448" max="10448" width="17.5703125" style="28" customWidth="1"/>
    <col min="10449" max="10449" width="11.5703125" style="28" customWidth="1"/>
    <col min="10450" max="10453" width="11.5703125" style="28"/>
    <col min="10454" max="10454" width="22.5703125" style="28" customWidth="1"/>
    <col min="10455" max="10455" width="14" style="28" customWidth="1"/>
    <col min="10456" max="10456" width="1.7109375" style="28" customWidth="1"/>
    <col min="10457" max="10701" width="11.5703125" style="28"/>
    <col min="10702" max="10702" width="4.42578125" style="28" customWidth="1"/>
    <col min="10703" max="10703" width="11.5703125" style="28"/>
    <col min="10704" max="10704" width="17.5703125" style="28" customWidth="1"/>
    <col min="10705" max="10705" width="11.5703125" style="28" customWidth="1"/>
    <col min="10706" max="10709" width="11.5703125" style="28"/>
    <col min="10710" max="10710" width="22.5703125" style="28" customWidth="1"/>
    <col min="10711" max="10711" width="14" style="28" customWidth="1"/>
    <col min="10712" max="10712" width="1.7109375" style="28" customWidth="1"/>
    <col min="10713" max="10957" width="11.5703125" style="28"/>
    <col min="10958" max="10958" width="4.42578125" style="28" customWidth="1"/>
    <col min="10959" max="10959" width="11.5703125" style="28"/>
    <col min="10960" max="10960" width="17.5703125" style="28" customWidth="1"/>
    <col min="10961" max="10961" width="11.5703125" style="28" customWidth="1"/>
    <col min="10962" max="10965" width="11.5703125" style="28"/>
    <col min="10966" max="10966" width="22.5703125" style="28" customWidth="1"/>
    <col min="10967" max="10967" width="14" style="28" customWidth="1"/>
    <col min="10968" max="10968" width="1.7109375" style="28" customWidth="1"/>
    <col min="10969" max="11213" width="11.5703125" style="28"/>
    <col min="11214" max="11214" width="4.42578125" style="28" customWidth="1"/>
    <col min="11215" max="11215" width="11.5703125" style="28"/>
    <col min="11216" max="11216" width="17.5703125" style="28" customWidth="1"/>
    <col min="11217" max="11217" width="11.5703125" style="28" customWidth="1"/>
    <col min="11218" max="11221" width="11.5703125" style="28"/>
    <col min="11222" max="11222" width="22.5703125" style="28" customWidth="1"/>
    <col min="11223" max="11223" width="14" style="28" customWidth="1"/>
    <col min="11224" max="11224" width="1.7109375" style="28" customWidth="1"/>
    <col min="11225" max="11469" width="11.5703125" style="28"/>
    <col min="11470" max="11470" width="4.42578125" style="28" customWidth="1"/>
    <col min="11471" max="11471" width="11.5703125" style="28"/>
    <col min="11472" max="11472" width="17.5703125" style="28" customWidth="1"/>
    <col min="11473" max="11473" width="11.5703125" style="28" customWidth="1"/>
    <col min="11474" max="11477" width="11.5703125" style="28"/>
    <col min="11478" max="11478" width="22.5703125" style="28" customWidth="1"/>
    <col min="11479" max="11479" width="14" style="28" customWidth="1"/>
    <col min="11480" max="11480" width="1.7109375" style="28" customWidth="1"/>
    <col min="11481" max="11725" width="11.5703125" style="28"/>
    <col min="11726" max="11726" width="4.42578125" style="28" customWidth="1"/>
    <col min="11727" max="11727" width="11.5703125" style="28"/>
    <col min="11728" max="11728" width="17.5703125" style="28" customWidth="1"/>
    <col min="11729" max="11729" width="11.5703125" style="28" customWidth="1"/>
    <col min="11730" max="11733" width="11.5703125" style="28"/>
    <col min="11734" max="11734" width="22.5703125" style="28" customWidth="1"/>
    <col min="11735" max="11735" width="14" style="28" customWidth="1"/>
    <col min="11736" max="11736" width="1.7109375" style="28" customWidth="1"/>
    <col min="11737" max="11981" width="11.5703125" style="28"/>
    <col min="11982" max="11982" width="4.42578125" style="28" customWidth="1"/>
    <col min="11983" max="11983" width="11.5703125" style="28"/>
    <col min="11984" max="11984" width="17.5703125" style="28" customWidth="1"/>
    <col min="11985" max="11985" width="11.5703125" style="28" customWidth="1"/>
    <col min="11986" max="11989" width="11.5703125" style="28"/>
    <col min="11990" max="11990" width="22.5703125" style="28" customWidth="1"/>
    <col min="11991" max="11991" width="14" style="28" customWidth="1"/>
    <col min="11992" max="11992" width="1.7109375" style="28" customWidth="1"/>
    <col min="11993" max="12237" width="11.5703125" style="28"/>
    <col min="12238" max="12238" width="4.42578125" style="28" customWidth="1"/>
    <col min="12239" max="12239" width="11.5703125" style="28"/>
    <col min="12240" max="12240" width="17.5703125" style="28" customWidth="1"/>
    <col min="12241" max="12241" width="11.5703125" style="28" customWidth="1"/>
    <col min="12242" max="12245" width="11.5703125" style="28"/>
    <col min="12246" max="12246" width="22.5703125" style="28" customWidth="1"/>
    <col min="12247" max="12247" width="14" style="28" customWidth="1"/>
    <col min="12248" max="12248" width="1.7109375" style="28" customWidth="1"/>
    <col min="12249" max="12493" width="11.5703125" style="28"/>
    <col min="12494" max="12494" width="4.42578125" style="28" customWidth="1"/>
    <col min="12495" max="12495" width="11.5703125" style="28"/>
    <col min="12496" max="12496" width="17.5703125" style="28" customWidth="1"/>
    <col min="12497" max="12497" width="11.5703125" style="28" customWidth="1"/>
    <col min="12498" max="12501" width="11.5703125" style="28"/>
    <col min="12502" max="12502" width="22.5703125" style="28" customWidth="1"/>
    <col min="12503" max="12503" width="14" style="28" customWidth="1"/>
    <col min="12504" max="12504" width="1.7109375" style="28" customWidth="1"/>
    <col min="12505" max="12749" width="11.5703125" style="28"/>
    <col min="12750" max="12750" width="4.42578125" style="28" customWidth="1"/>
    <col min="12751" max="12751" width="11.5703125" style="28"/>
    <col min="12752" max="12752" width="17.5703125" style="28" customWidth="1"/>
    <col min="12753" max="12753" width="11.5703125" style="28" customWidth="1"/>
    <col min="12754" max="12757" width="11.5703125" style="28"/>
    <col min="12758" max="12758" width="22.5703125" style="28" customWidth="1"/>
    <col min="12759" max="12759" width="14" style="28" customWidth="1"/>
    <col min="12760" max="12760" width="1.7109375" style="28" customWidth="1"/>
    <col min="12761" max="13005" width="11.5703125" style="28"/>
    <col min="13006" max="13006" width="4.42578125" style="28" customWidth="1"/>
    <col min="13007" max="13007" width="11.5703125" style="28"/>
    <col min="13008" max="13008" width="17.5703125" style="28" customWidth="1"/>
    <col min="13009" max="13009" width="11.5703125" style="28" customWidth="1"/>
    <col min="13010" max="13013" width="11.5703125" style="28"/>
    <col min="13014" max="13014" width="22.5703125" style="28" customWidth="1"/>
    <col min="13015" max="13015" width="14" style="28" customWidth="1"/>
    <col min="13016" max="13016" width="1.7109375" style="28" customWidth="1"/>
    <col min="13017" max="13261" width="11.5703125" style="28"/>
    <col min="13262" max="13262" width="4.42578125" style="28" customWidth="1"/>
    <col min="13263" max="13263" width="11.5703125" style="28"/>
    <col min="13264" max="13264" width="17.5703125" style="28" customWidth="1"/>
    <col min="13265" max="13265" width="11.5703125" style="28" customWidth="1"/>
    <col min="13266" max="13269" width="11.5703125" style="28"/>
    <col min="13270" max="13270" width="22.5703125" style="28" customWidth="1"/>
    <col min="13271" max="13271" width="14" style="28" customWidth="1"/>
    <col min="13272" max="13272" width="1.7109375" style="28" customWidth="1"/>
    <col min="13273" max="13517" width="11.5703125" style="28"/>
    <col min="13518" max="13518" width="4.42578125" style="28" customWidth="1"/>
    <col min="13519" max="13519" width="11.5703125" style="28"/>
    <col min="13520" max="13520" width="17.5703125" style="28" customWidth="1"/>
    <col min="13521" max="13521" width="11.5703125" style="28" customWidth="1"/>
    <col min="13522" max="13525" width="11.5703125" style="28"/>
    <col min="13526" max="13526" width="22.5703125" style="28" customWidth="1"/>
    <col min="13527" max="13527" width="14" style="28" customWidth="1"/>
    <col min="13528" max="13528" width="1.7109375" style="28" customWidth="1"/>
    <col min="13529" max="13773" width="11.5703125" style="28"/>
    <col min="13774" max="13774" width="4.42578125" style="28" customWidth="1"/>
    <col min="13775" max="13775" width="11.5703125" style="28"/>
    <col min="13776" max="13776" width="17.5703125" style="28" customWidth="1"/>
    <col min="13777" max="13777" width="11.5703125" style="28" customWidth="1"/>
    <col min="13778" max="13781" width="11.5703125" style="28"/>
    <col min="13782" max="13782" width="22.5703125" style="28" customWidth="1"/>
    <col min="13783" max="13783" width="14" style="28" customWidth="1"/>
    <col min="13784" max="13784" width="1.7109375" style="28" customWidth="1"/>
    <col min="13785" max="14029" width="11.5703125" style="28"/>
    <col min="14030" max="14030" width="4.42578125" style="28" customWidth="1"/>
    <col min="14031" max="14031" width="11.5703125" style="28"/>
    <col min="14032" max="14032" width="17.5703125" style="28" customWidth="1"/>
    <col min="14033" max="14033" width="11.5703125" style="28" customWidth="1"/>
    <col min="14034" max="14037" width="11.5703125" style="28"/>
    <col min="14038" max="14038" width="22.5703125" style="28" customWidth="1"/>
    <col min="14039" max="14039" width="14" style="28" customWidth="1"/>
    <col min="14040" max="14040" width="1.7109375" style="28" customWidth="1"/>
    <col min="14041" max="14285" width="11.5703125" style="28"/>
    <col min="14286" max="14286" width="4.42578125" style="28" customWidth="1"/>
    <col min="14287" max="14287" width="11.5703125" style="28"/>
    <col min="14288" max="14288" width="17.5703125" style="28" customWidth="1"/>
    <col min="14289" max="14289" width="11.5703125" style="28" customWidth="1"/>
    <col min="14290" max="14293" width="11.5703125" style="28"/>
    <col min="14294" max="14294" width="22.5703125" style="28" customWidth="1"/>
    <col min="14295" max="14295" width="14" style="28" customWidth="1"/>
    <col min="14296" max="14296" width="1.7109375" style="28" customWidth="1"/>
    <col min="14297" max="14541" width="11.5703125" style="28"/>
    <col min="14542" max="14542" width="4.42578125" style="28" customWidth="1"/>
    <col min="14543" max="14543" width="11.5703125" style="28"/>
    <col min="14544" max="14544" width="17.5703125" style="28" customWidth="1"/>
    <col min="14545" max="14545" width="11.5703125" style="28" customWidth="1"/>
    <col min="14546" max="14549" width="11.5703125" style="28"/>
    <col min="14550" max="14550" width="22.5703125" style="28" customWidth="1"/>
    <col min="14551" max="14551" width="14" style="28" customWidth="1"/>
    <col min="14552" max="14552" width="1.7109375" style="28" customWidth="1"/>
    <col min="14553" max="14797" width="11.5703125" style="28"/>
    <col min="14798" max="14798" width="4.42578125" style="28" customWidth="1"/>
    <col min="14799" max="14799" width="11.5703125" style="28"/>
    <col min="14800" max="14800" width="17.5703125" style="28" customWidth="1"/>
    <col min="14801" max="14801" width="11.5703125" style="28" customWidth="1"/>
    <col min="14802" max="14805" width="11.5703125" style="28"/>
    <col min="14806" max="14806" width="22.5703125" style="28" customWidth="1"/>
    <col min="14807" max="14807" width="14" style="28" customWidth="1"/>
    <col min="14808" max="14808" width="1.7109375" style="28" customWidth="1"/>
    <col min="14809" max="15053" width="11.5703125" style="28"/>
    <col min="15054" max="15054" width="4.42578125" style="28" customWidth="1"/>
    <col min="15055" max="15055" width="11.5703125" style="28"/>
    <col min="15056" max="15056" width="17.5703125" style="28" customWidth="1"/>
    <col min="15057" max="15057" width="11.5703125" style="28" customWidth="1"/>
    <col min="15058" max="15061" width="11.5703125" style="28"/>
    <col min="15062" max="15062" width="22.5703125" style="28" customWidth="1"/>
    <col min="15063" max="15063" width="14" style="28" customWidth="1"/>
    <col min="15064" max="15064" width="1.7109375" style="28" customWidth="1"/>
    <col min="15065" max="15309" width="11.5703125" style="28"/>
    <col min="15310" max="15310" width="4.42578125" style="28" customWidth="1"/>
    <col min="15311" max="15311" width="11.5703125" style="28"/>
    <col min="15312" max="15312" width="17.5703125" style="28" customWidth="1"/>
    <col min="15313" max="15313" width="11.5703125" style="28" customWidth="1"/>
    <col min="15314" max="15317" width="11.5703125" style="28"/>
    <col min="15318" max="15318" width="22.5703125" style="28" customWidth="1"/>
    <col min="15319" max="15319" width="14" style="28" customWidth="1"/>
    <col min="15320" max="15320" width="1.7109375" style="28" customWidth="1"/>
    <col min="15321" max="15565" width="11.5703125" style="28"/>
    <col min="15566" max="15566" width="4.42578125" style="28" customWidth="1"/>
    <col min="15567" max="15567" width="11.5703125" style="28"/>
    <col min="15568" max="15568" width="17.5703125" style="28" customWidth="1"/>
    <col min="15569" max="15569" width="11.5703125" style="28" customWidth="1"/>
    <col min="15570" max="15573" width="11.5703125" style="28"/>
    <col min="15574" max="15574" width="22.5703125" style="28" customWidth="1"/>
    <col min="15575" max="15575" width="14" style="28" customWidth="1"/>
    <col min="15576" max="15576" width="1.7109375" style="28" customWidth="1"/>
    <col min="15577" max="15821" width="11.5703125" style="28"/>
    <col min="15822" max="15822" width="4.42578125" style="28" customWidth="1"/>
    <col min="15823" max="15823" width="11.5703125" style="28"/>
    <col min="15824" max="15824" width="17.5703125" style="28" customWidth="1"/>
    <col min="15825" max="15825" width="11.5703125" style="28" customWidth="1"/>
    <col min="15826" max="15829" width="11.5703125" style="28"/>
    <col min="15830" max="15830" width="22.5703125" style="28" customWidth="1"/>
    <col min="15831" max="15831" width="14" style="28" customWidth="1"/>
    <col min="15832" max="15832" width="1.7109375" style="28" customWidth="1"/>
    <col min="15833" max="16077" width="11.5703125" style="28"/>
    <col min="16078" max="16078" width="4.42578125" style="28" customWidth="1"/>
    <col min="16079" max="16079" width="11.5703125" style="28"/>
    <col min="16080" max="16080" width="17.5703125" style="28" customWidth="1"/>
    <col min="16081" max="16081" width="11.5703125" style="28" customWidth="1"/>
    <col min="16082" max="16085" width="11.5703125" style="28"/>
    <col min="16086" max="16086" width="22.5703125" style="28" customWidth="1"/>
    <col min="16087" max="16087" width="14" style="28" customWidth="1"/>
    <col min="16088" max="16088" width="1.7109375" style="28" customWidth="1"/>
    <col min="16089" max="16384" width="11.570312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174</v>
      </c>
      <c r="E2" s="32"/>
      <c r="F2" s="32"/>
      <c r="G2" s="32"/>
      <c r="H2" s="32"/>
      <c r="I2" s="33"/>
      <c r="J2" s="34" t="s">
        <v>175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176</v>
      </c>
      <c r="E4" s="32"/>
      <c r="F4" s="32"/>
      <c r="G4" s="32"/>
      <c r="H4" s="32"/>
      <c r="I4" s="33"/>
      <c r="J4" s="34" t="s">
        <v>177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49" t="s">
        <v>193</v>
      </c>
      <c r="E10" s="50"/>
      <c r="J10" s="48"/>
    </row>
    <row r="11" spans="2:10" x14ac:dyDescent="0.2">
      <c r="B11" s="47"/>
      <c r="J11" s="48"/>
    </row>
    <row r="12" spans="2:10" x14ac:dyDescent="0.2">
      <c r="B12" s="47"/>
      <c r="C12" s="49" t="s">
        <v>194</v>
      </c>
      <c r="J12" s="48"/>
    </row>
    <row r="13" spans="2:10" x14ac:dyDescent="0.2">
      <c r="B13" s="47"/>
      <c r="C13" s="49" t="s">
        <v>195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196</v>
      </c>
      <c r="J15" s="48"/>
    </row>
    <row r="16" spans="2:10" x14ac:dyDescent="0.2">
      <c r="B16" s="47"/>
      <c r="C16" s="51"/>
      <c r="J16" s="48"/>
    </row>
    <row r="17" spans="2:13" x14ac:dyDescent="0.2">
      <c r="B17" s="47"/>
      <c r="C17" s="28" t="s">
        <v>199</v>
      </c>
      <c r="D17" s="50"/>
      <c r="H17" s="52" t="s">
        <v>178</v>
      </c>
      <c r="I17" s="52" t="s">
        <v>179</v>
      </c>
      <c r="J17" s="48"/>
    </row>
    <row r="18" spans="2:13" x14ac:dyDescent="0.2">
      <c r="B18" s="47"/>
      <c r="C18" s="49" t="s">
        <v>180</v>
      </c>
      <c r="D18" s="49"/>
      <c r="E18" s="49"/>
      <c r="F18" s="49"/>
      <c r="H18" s="61">
        <v>85</v>
      </c>
      <c r="I18" s="62">
        <v>3684704618</v>
      </c>
      <c r="J18" s="48"/>
    </row>
    <row r="19" spans="2:13" x14ac:dyDescent="0.2">
      <c r="B19" s="47"/>
      <c r="C19" s="28" t="s">
        <v>181</v>
      </c>
      <c r="H19" s="63">
        <v>1</v>
      </c>
      <c r="I19" s="53">
        <v>37240000</v>
      </c>
      <c r="J19" s="48" t="s">
        <v>216</v>
      </c>
    </row>
    <row r="20" spans="2:13" x14ac:dyDescent="0.2">
      <c r="B20" s="47"/>
      <c r="C20" s="28" t="s">
        <v>182</v>
      </c>
      <c r="H20" s="63">
        <v>0</v>
      </c>
      <c r="I20" s="53">
        <v>0</v>
      </c>
      <c r="J20" s="48"/>
    </row>
    <row r="21" spans="2:13" x14ac:dyDescent="0.2">
      <c r="B21" s="47"/>
      <c r="C21" s="28" t="s">
        <v>183</v>
      </c>
      <c r="H21" s="63">
        <v>0</v>
      </c>
      <c r="I21" s="64">
        <v>0</v>
      </c>
      <c r="J21" s="48"/>
    </row>
    <row r="22" spans="2:13" x14ac:dyDescent="0.2">
      <c r="B22" s="47"/>
      <c r="C22" s="28" t="s">
        <v>184</v>
      </c>
      <c r="H22" s="63">
        <v>2</v>
      </c>
      <c r="I22" s="53">
        <v>6000000</v>
      </c>
      <c r="J22" s="48" t="s">
        <v>214</v>
      </c>
      <c r="M22" s="54"/>
    </row>
    <row r="23" spans="2:13" ht="13.5" thickBot="1" x14ac:dyDescent="0.25">
      <c r="B23" s="47"/>
      <c r="C23" s="28" t="s">
        <v>185</v>
      </c>
      <c r="H23" s="65">
        <v>0</v>
      </c>
      <c r="I23" s="66">
        <v>0</v>
      </c>
      <c r="J23" s="48"/>
    </row>
    <row r="24" spans="2:13" x14ac:dyDescent="0.2">
      <c r="B24" s="47"/>
      <c r="C24" s="49" t="s">
        <v>186</v>
      </c>
      <c r="D24" s="49"/>
      <c r="E24" s="49"/>
      <c r="F24" s="49"/>
      <c r="H24" s="61">
        <f>H19+H20+H21+H22+H23</f>
        <v>3</v>
      </c>
      <c r="I24" s="67">
        <f>I19+I20+I21+I22+I23</f>
        <v>43240000</v>
      </c>
      <c r="J24" s="48"/>
    </row>
    <row r="25" spans="2:13" x14ac:dyDescent="0.2">
      <c r="B25" s="47"/>
      <c r="C25" s="28" t="s">
        <v>187</v>
      </c>
      <c r="H25" s="63">
        <v>31</v>
      </c>
      <c r="I25" s="53">
        <v>2258812618</v>
      </c>
      <c r="J25" s="48" t="s">
        <v>213</v>
      </c>
    </row>
    <row r="26" spans="2:13" ht="13.5" thickBot="1" x14ac:dyDescent="0.25">
      <c r="B26" s="47"/>
      <c r="C26" s="28" t="s">
        <v>156</v>
      </c>
      <c r="H26" s="65">
        <v>51</v>
      </c>
      <c r="I26" s="66">
        <v>1382652000</v>
      </c>
      <c r="J26" s="48" t="s">
        <v>215</v>
      </c>
    </row>
    <row r="27" spans="2:13" x14ac:dyDescent="0.2">
      <c r="B27" s="47"/>
      <c r="C27" s="49" t="s">
        <v>188</v>
      </c>
      <c r="D27" s="49"/>
      <c r="E27" s="49"/>
      <c r="F27" s="49"/>
      <c r="H27" s="61">
        <f>H25+H26</f>
        <v>82</v>
      </c>
      <c r="I27" s="67">
        <f>I25+I26</f>
        <v>3641464618</v>
      </c>
      <c r="J27" s="48"/>
    </row>
    <row r="28" spans="2:13" ht="13.5" thickBot="1" x14ac:dyDescent="0.25">
      <c r="B28" s="47"/>
      <c r="C28" s="28" t="s">
        <v>189</v>
      </c>
      <c r="D28" s="49"/>
      <c r="E28" s="49"/>
      <c r="F28" s="49"/>
      <c r="H28" s="65">
        <v>0</v>
      </c>
      <c r="I28" s="66">
        <v>0</v>
      </c>
      <c r="J28" s="48"/>
    </row>
    <row r="29" spans="2:13" x14ac:dyDescent="0.2">
      <c r="B29" s="47"/>
      <c r="C29" s="49" t="s">
        <v>190</v>
      </c>
      <c r="D29" s="49"/>
      <c r="E29" s="49"/>
      <c r="F29" s="49"/>
      <c r="H29" s="63">
        <f>H28</f>
        <v>0</v>
      </c>
      <c r="I29" s="53">
        <f>I28</f>
        <v>0</v>
      </c>
      <c r="J29" s="48"/>
    </row>
    <row r="30" spans="2:13" x14ac:dyDescent="0.2">
      <c r="B30" s="47"/>
      <c r="C30" s="49"/>
      <c r="D30" s="49"/>
      <c r="E30" s="49"/>
      <c r="F30" s="49"/>
      <c r="H30" s="68"/>
      <c r="I30" s="67"/>
      <c r="J30" s="48"/>
    </row>
    <row r="31" spans="2:13" ht="13.5" thickBot="1" x14ac:dyDescent="0.25">
      <c r="B31" s="47"/>
      <c r="C31" s="49" t="s">
        <v>191</v>
      </c>
      <c r="D31" s="49"/>
      <c r="H31" s="69">
        <f>H24+H27+H29</f>
        <v>85</v>
      </c>
      <c r="I31" s="70">
        <f>I24+I27+I29</f>
        <v>3684704618</v>
      </c>
      <c r="J31" s="48"/>
    </row>
    <row r="32" spans="2:13" ht="13.5" thickTop="1" x14ac:dyDescent="0.2">
      <c r="B32" s="47"/>
      <c r="C32" s="49"/>
      <c r="D32" s="49"/>
      <c r="H32" s="54"/>
      <c r="I32" s="53"/>
      <c r="J32" s="48"/>
    </row>
    <row r="33" spans="2:13" x14ac:dyDescent="0.2">
      <c r="B33" s="47"/>
      <c r="G33" s="54"/>
      <c r="H33" s="54"/>
      <c r="I33" s="54"/>
      <c r="J33" s="48"/>
    </row>
    <row r="34" spans="2:13" ht="13.5" thickBot="1" x14ac:dyDescent="0.25">
      <c r="B34" s="47"/>
      <c r="C34" s="55" t="s">
        <v>217</v>
      </c>
      <c r="D34" s="56"/>
      <c r="G34" s="55" t="s">
        <v>212</v>
      </c>
      <c r="H34" s="56"/>
      <c r="I34" s="54"/>
      <c r="J34" s="48"/>
      <c r="M34" s="28" t="s">
        <v>218</v>
      </c>
    </row>
    <row r="35" spans="2:13" ht="4.5" customHeight="1" x14ac:dyDescent="0.2">
      <c r="B35" s="47"/>
      <c r="C35" s="54"/>
      <c r="D35" s="54"/>
      <c r="G35" s="54"/>
      <c r="H35" s="54"/>
      <c r="I35" s="54"/>
      <c r="J35" s="48"/>
    </row>
    <row r="36" spans="2:13" ht="15" x14ac:dyDescent="0.25">
      <c r="B36" s="47"/>
      <c r="C36" s="49" t="s">
        <v>198</v>
      </c>
      <c r="G36" s="57" t="s">
        <v>192</v>
      </c>
      <c r="H36" s="54"/>
      <c r="I36" s="54"/>
      <c r="J36" s="48"/>
      <c r="M36" s="93" t="s">
        <v>219</v>
      </c>
    </row>
    <row r="37" spans="2:13" x14ac:dyDescent="0.2">
      <c r="B37" s="47"/>
      <c r="G37" s="54"/>
      <c r="H37" s="54"/>
      <c r="I37" s="54"/>
      <c r="J37" s="48"/>
    </row>
    <row r="38" spans="2:13" ht="18.75" customHeight="1" thickBot="1" x14ac:dyDescent="0.25">
      <c r="B38" s="58"/>
      <c r="C38" s="59"/>
      <c r="D38" s="59"/>
      <c r="E38" s="59"/>
      <c r="F38" s="59"/>
      <c r="G38" s="56"/>
      <c r="H38" s="56"/>
      <c r="I38" s="56"/>
      <c r="J38" s="60"/>
    </row>
  </sheetData>
  <hyperlinks>
    <hyperlink ref="M36" r:id="rId1"/>
  </hyperlinks>
  <pageMargins left="0" right="0" top="0" bottom="0" header="0" footer="0"/>
  <pageSetup orientation="landscape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I23" sqref="I23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8.7109375" style="28" customWidth="1"/>
    <col min="4" max="4" width="18.28515625" style="28" customWidth="1"/>
    <col min="5" max="5" width="9.140625" style="28" customWidth="1"/>
    <col min="6" max="8" width="11.42578125" style="28"/>
    <col min="9" max="9" width="19.85546875" style="28" customWidth="1"/>
    <col min="10" max="10" width="15.85546875" style="28" customWidth="1"/>
    <col min="11" max="11" width="7.140625" style="28" customWidth="1"/>
    <col min="12" max="220" width="11.42578125" style="28"/>
    <col min="221" max="221" width="4.42578125" style="28" customWidth="1"/>
    <col min="222" max="222" width="11.42578125" style="28"/>
    <col min="223" max="223" width="17.5703125" style="28" customWidth="1"/>
    <col min="224" max="224" width="11.5703125" style="28" customWidth="1"/>
    <col min="225" max="228" width="11.42578125" style="28"/>
    <col min="229" max="229" width="22.5703125" style="28" customWidth="1"/>
    <col min="230" max="230" width="14" style="28" customWidth="1"/>
    <col min="231" max="231" width="1.7109375" style="28" customWidth="1"/>
    <col min="232" max="476" width="11.42578125" style="28"/>
    <col min="477" max="477" width="4.42578125" style="28" customWidth="1"/>
    <col min="478" max="478" width="11.42578125" style="28"/>
    <col min="479" max="479" width="17.5703125" style="28" customWidth="1"/>
    <col min="480" max="480" width="11.5703125" style="28" customWidth="1"/>
    <col min="481" max="484" width="11.42578125" style="28"/>
    <col min="485" max="485" width="22.5703125" style="28" customWidth="1"/>
    <col min="486" max="486" width="14" style="28" customWidth="1"/>
    <col min="487" max="487" width="1.7109375" style="28" customWidth="1"/>
    <col min="488" max="732" width="11.42578125" style="28"/>
    <col min="733" max="733" width="4.42578125" style="28" customWidth="1"/>
    <col min="734" max="734" width="11.42578125" style="28"/>
    <col min="735" max="735" width="17.5703125" style="28" customWidth="1"/>
    <col min="736" max="736" width="11.5703125" style="28" customWidth="1"/>
    <col min="737" max="740" width="11.42578125" style="28"/>
    <col min="741" max="741" width="22.5703125" style="28" customWidth="1"/>
    <col min="742" max="742" width="14" style="28" customWidth="1"/>
    <col min="743" max="743" width="1.7109375" style="28" customWidth="1"/>
    <col min="744" max="988" width="11.42578125" style="28"/>
    <col min="989" max="989" width="4.42578125" style="28" customWidth="1"/>
    <col min="990" max="990" width="11.42578125" style="28"/>
    <col min="991" max="991" width="17.5703125" style="28" customWidth="1"/>
    <col min="992" max="992" width="11.5703125" style="28" customWidth="1"/>
    <col min="993" max="996" width="11.42578125" style="28"/>
    <col min="997" max="997" width="22.5703125" style="28" customWidth="1"/>
    <col min="998" max="998" width="14" style="28" customWidth="1"/>
    <col min="999" max="999" width="1.7109375" style="28" customWidth="1"/>
    <col min="1000" max="1244" width="11.42578125" style="28"/>
    <col min="1245" max="1245" width="4.42578125" style="28" customWidth="1"/>
    <col min="1246" max="1246" width="11.42578125" style="28"/>
    <col min="1247" max="1247" width="17.5703125" style="28" customWidth="1"/>
    <col min="1248" max="1248" width="11.5703125" style="28" customWidth="1"/>
    <col min="1249" max="1252" width="11.42578125" style="28"/>
    <col min="1253" max="1253" width="22.5703125" style="28" customWidth="1"/>
    <col min="1254" max="1254" width="14" style="28" customWidth="1"/>
    <col min="1255" max="1255" width="1.7109375" style="28" customWidth="1"/>
    <col min="1256" max="1500" width="11.42578125" style="28"/>
    <col min="1501" max="1501" width="4.42578125" style="28" customWidth="1"/>
    <col min="1502" max="1502" width="11.42578125" style="28"/>
    <col min="1503" max="1503" width="17.5703125" style="28" customWidth="1"/>
    <col min="1504" max="1504" width="11.5703125" style="28" customWidth="1"/>
    <col min="1505" max="1508" width="11.42578125" style="28"/>
    <col min="1509" max="1509" width="22.5703125" style="28" customWidth="1"/>
    <col min="1510" max="1510" width="14" style="28" customWidth="1"/>
    <col min="1511" max="1511" width="1.7109375" style="28" customWidth="1"/>
    <col min="1512" max="1756" width="11.42578125" style="28"/>
    <col min="1757" max="1757" width="4.42578125" style="28" customWidth="1"/>
    <col min="1758" max="1758" width="11.42578125" style="28"/>
    <col min="1759" max="1759" width="17.5703125" style="28" customWidth="1"/>
    <col min="1760" max="1760" width="11.5703125" style="28" customWidth="1"/>
    <col min="1761" max="1764" width="11.42578125" style="28"/>
    <col min="1765" max="1765" width="22.5703125" style="28" customWidth="1"/>
    <col min="1766" max="1766" width="14" style="28" customWidth="1"/>
    <col min="1767" max="1767" width="1.7109375" style="28" customWidth="1"/>
    <col min="1768" max="2012" width="11.42578125" style="28"/>
    <col min="2013" max="2013" width="4.42578125" style="28" customWidth="1"/>
    <col min="2014" max="2014" width="11.42578125" style="28"/>
    <col min="2015" max="2015" width="17.5703125" style="28" customWidth="1"/>
    <col min="2016" max="2016" width="11.5703125" style="28" customWidth="1"/>
    <col min="2017" max="2020" width="11.42578125" style="28"/>
    <col min="2021" max="2021" width="22.5703125" style="28" customWidth="1"/>
    <col min="2022" max="2022" width="14" style="28" customWidth="1"/>
    <col min="2023" max="2023" width="1.7109375" style="28" customWidth="1"/>
    <col min="2024" max="2268" width="11.42578125" style="28"/>
    <col min="2269" max="2269" width="4.42578125" style="28" customWidth="1"/>
    <col min="2270" max="2270" width="11.42578125" style="28"/>
    <col min="2271" max="2271" width="17.5703125" style="28" customWidth="1"/>
    <col min="2272" max="2272" width="11.5703125" style="28" customWidth="1"/>
    <col min="2273" max="2276" width="11.42578125" style="28"/>
    <col min="2277" max="2277" width="22.5703125" style="28" customWidth="1"/>
    <col min="2278" max="2278" width="14" style="28" customWidth="1"/>
    <col min="2279" max="2279" width="1.7109375" style="28" customWidth="1"/>
    <col min="2280" max="2524" width="11.42578125" style="28"/>
    <col min="2525" max="2525" width="4.42578125" style="28" customWidth="1"/>
    <col min="2526" max="2526" width="11.42578125" style="28"/>
    <col min="2527" max="2527" width="17.5703125" style="28" customWidth="1"/>
    <col min="2528" max="2528" width="11.5703125" style="28" customWidth="1"/>
    <col min="2529" max="2532" width="11.42578125" style="28"/>
    <col min="2533" max="2533" width="22.5703125" style="28" customWidth="1"/>
    <col min="2534" max="2534" width="14" style="28" customWidth="1"/>
    <col min="2535" max="2535" width="1.7109375" style="28" customWidth="1"/>
    <col min="2536" max="2780" width="11.42578125" style="28"/>
    <col min="2781" max="2781" width="4.42578125" style="28" customWidth="1"/>
    <col min="2782" max="2782" width="11.42578125" style="28"/>
    <col min="2783" max="2783" width="17.5703125" style="28" customWidth="1"/>
    <col min="2784" max="2784" width="11.5703125" style="28" customWidth="1"/>
    <col min="2785" max="2788" width="11.42578125" style="28"/>
    <col min="2789" max="2789" width="22.5703125" style="28" customWidth="1"/>
    <col min="2790" max="2790" width="14" style="28" customWidth="1"/>
    <col min="2791" max="2791" width="1.7109375" style="28" customWidth="1"/>
    <col min="2792" max="3036" width="11.42578125" style="28"/>
    <col min="3037" max="3037" width="4.42578125" style="28" customWidth="1"/>
    <col min="3038" max="3038" width="11.42578125" style="28"/>
    <col min="3039" max="3039" width="17.5703125" style="28" customWidth="1"/>
    <col min="3040" max="3040" width="11.5703125" style="28" customWidth="1"/>
    <col min="3041" max="3044" width="11.42578125" style="28"/>
    <col min="3045" max="3045" width="22.5703125" style="28" customWidth="1"/>
    <col min="3046" max="3046" width="14" style="28" customWidth="1"/>
    <col min="3047" max="3047" width="1.7109375" style="28" customWidth="1"/>
    <col min="3048" max="3292" width="11.42578125" style="28"/>
    <col min="3293" max="3293" width="4.42578125" style="28" customWidth="1"/>
    <col min="3294" max="3294" width="11.42578125" style="28"/>
    <col min="3295" max="3295" width="17.5703125" style="28" customWidth="1"/>
    <col min="3296" max="3296" width="11.5703125" style="28" customWidth="1"/>
    <col min="3297" max="3300" width="11.42578125" style="28"/>
    <col min="3301" max="3301" width="22.5703125" style="28" customWidth="1"/>
    <col min="3302" max="3302" width="14" style="28" customWidth="1"/>
    <col min="3303" max="3303" width="1.7109375" style="28" customWidth="1"/>
    <col min="3304" max="3548" width="11.42578125" style="28"/>
    <col min="3549" max="3549" width="4.42578125" style="28" customWidth="1"/>
    <col min="3550" max="3550" width="11.42578125" style="28"/>
    <col min="3551" max="3551" width="17.5703125" style="28" customWidth="1"/>
    <col min="3552" max="3552" width="11.5703125" style="28" customWidth="1"/>
    <col min="3553" max="3556" width="11.42578125" style="28"/>
    <col min="3557" max="3557" width="22.5703125" style="28" customWidth="1"/>
    <col min="3558" max="3558" width="14" style="28" customWidth="1"/>
    <col min="3559" max="3559" width="1.7109375" style="28" customWidth="1"/>
    <col min="3560" max="3804" width="11.42578125" style="28"/>
    <col min="3805" max="3805" width="4.42578125" style="28" customWidth="1"/>
    <col min="3806" max="3806" width="11.42578125" style="28"/>
    <col min="3807" max="3807" width="17.5703125" style="28" customWidth="1"/>
    <col min="3808" max="3808" width="11.5703125" style="28" customWidth="1"/>
    <col min="3809" max="3812" width="11.42578125" style="28"/>
    <col min="3813" max="3813" width="22.5703125" style="28" customWidth="1"/>
    <col min="3814" max="3814" width="14" style="28" customWidth="1"/>
    <col min="3815" max="3815" width="1.7109375" style="28" customWidth="1"/>
    <col min="3816" max="4060" width="11.42578125" style="28"/>
    <col min="4061" max="4061" width="4.42578125" style="28" customWidth="1"/>
    <col min="4062" max="4062" width="11.42578125" style="28"/>
    <col min="4063" max="4063" width="17.5703125" style="28" customWidth="1"/>
    <col min="4064" max="4064" width="11.5703125" style="28" customWidth="1"/>
    <col min="4065" max="4068" width="11.42578125" style="28"/>
    <col min="4069" max="4069" width="22.5703125" style="28" customWidth="1"/>
    <col min="4070" max="4070" width="14" style="28" customWidth="1"/>
    <col min="4071" max="4071" width="1.7109375" style="28" customWidth="1"/>
    <col min="4072" max="4316" width="11.42578125" style="28"/>
    <col min="4317" max="4317" width="4.42578125" style="28" customWidth="1"/>
    <col min="4318" max="4318" width="11.42578125" style="28"/>
    <col min="4319" max="4319" width="17.5703125" style="28" customWidth="1"/>
    <col min="4320" max="4320" width="11.5703125" style="28" customWidth="1"/>
    <col min="4321" max="4324" width="11.42578125" style="28"/>
    <col min="4325" max="4325" width="22.5703125" style="28" customWidth="1"/>
    <col min="4326" max="4326" width="14" style="28" customWidth="1"/>
    <col min="4327" max="4327" width="1.7109375" style="28" customWidth="1"/>
    <col min="4328" max="4572" width="11.42578125" style="28"/>
    <col min="4573" max="4573" width="4.42578125" style="28" customWidth="1"/>
    <col min="4574" max="4574" width="11.42578125" style="28"/>
    <col min="4575" max="4575" width="17.5703125" style="28" customWidth="1"/>
    <col min="4576" max="4576" width="11.5703125" style="28" customWidth="1"/>
    <col min="4577" max="4580" width="11.42578125" style="28"/>
    <col min="4581" max="4581" width="22.5703125" style="28" customWidth="1"/>
    <col min="4582" max="4582" width="14" style="28" customWidth="1"/>
    <col min="4583" max="4583" width="1.7109375" style="28" customWidth="1"/>
    <col min="4584" max="4828" width="11.42578125" style="28"/>
    <col min="4829" max="4829" width="4.42578125" style="28" customWidth="1"/>
    <col min="4830" max="4830" width="11.42578125" style="28"/>
    <col min="4831" max="4831" width="17.5703125" style="28" customWidth="1"/>
    <col min="4832" max="4832" width="11.5703125" style="28" customWidth="1"/>
    <col min="4833" max="4836" width="11.42578125" style="28"/>
    <col min="4837" max="4837" width="22.5703125" style="28" customWidth="1"/>
    <col min="4838" max="4838" width="14" style="28" customWidth="1"/>
    <col min="4839" max="4839" width="1.7109375" style="28" customWidth="1"/>
    <col min="4840" max="5084" width="11.42578125" style="28"/>
    <col min="5085" max="5085" width="4.42578125" style="28" customWidth="1"/>
    <col min="5086" max="5086" width="11.42578125" style="28"/>
    <col min="5087" max="5087" width="17.5703125" style="28" customWidth="1"/>
    <col min="5088" max="5088" width="11.5703125" style="28" customWidth="1"/>
    <col min="5089" max="5092" width="11.42578125" style="28"/>
    <col min="5093" max="5093" width="22.5703125" style="28" customWidth="1"/>
    <col min="5094" max="5094" width="14" style="28" customWidth="1"/>
    <col min="5095" max="5095" width="1.7109375" style="28" customWidth="1"/>
    <col min="5096" max="5340" width="11.42578125" style="28"/>
    <col min="5341" max="5341" width="4.42578125" style="28" customWidth="1"/>
    <col min="5342" max="5342" width="11.42578125" style="28"/>
    <col min="5343" max="5343" width="17.5703125" style="28" customWidth="1"/>
    <col min="5344" max="5344" width="11.5703125" style="28" customWidth="1"/>
    <col min="5345" max="5348" width="11.42578125" style="28"/>
    <col min="5349" max="5349" width="22.5703125" style="28" customWidth="1"/>
    <col min="5350" max="5350" width="14" style="28" customWidth="1"/>
    <col min="5351" max="5351" width="1.7109375" style="28" customWidth="1"/>
    <col min="5352" max="5596" width="11.42578125" style="28"/>
    <col min="5597" max="5597" width="4.42578125" style="28" customWidth="1"/>
    <col min="5598" max="5598" width="11.42578125" style="28"/>
    <col min="5599" max="5599" width="17.5703125" style="28" customWidth="1"/>
    <col min="5600" max="5600" width="11.5703125" style="28" customWidth="1"/>
    <col min="5601" max="5604" width="11.42578125" style="28"/>
    <col min="5605" max="5605" width="22.5703125" style="28" customWidth="1"/>
    <col min="5606" max="5606" width="14" style="28" customWidth="1"/>
    <col min="5607" max="5607" width="1.7109375" style="28" customWidth="1"/>
    <col min="5608" max="5852" width="11.42578125" style="28"/>
    <col min="5853" max="5853" width="4.42578125" style="28" customWidth="1"/>
    <col min="5854" max="5854" width="11.42578125" style="28"/>
    <col min="5855" max="5855" width="17.5703125" style="28" customWidth="1"/>
    <col min="5856" max="5856" width="11.5703125" style="28" customWidth="1"/>
    <col min="5857" max="5860" width="11.42578125" style="28"/>
    <col min="5861" max="5861" width="22.5703125" style="28" customWidth="1"/>
    <col min="5862" max="5862" width="14" style="28" customWidth="1"/>
    <col min="5863" max="5863" width="1.7109375" style="28" customWidth="1"/>
    <col min="5864" max="6108" width="11.42578125" style="28"/>
    <col min="6109" max="6109" width="4.42578125" style="28" customWidth="1"/>
    <col min="6110" max="6110" width="11.42578125" style="28"/>
    <col min="6111" max="6111" width="17.5703125" style="28" customWidth="1"/>
    <col min="6112" max="6112" width="11.5703125" style="28" customWidth="1"/>
    <col min="6113" max="6116" width="11.42578125" style="28"/>
    <col min="6117" max="6117" width="22.5703125" style="28" customWidth="1"/>
    <col min="6118" max="6118" width="14" style="28" customWidth="1"/>
    <col min="6119" max="6119" width="1.7109375" style="28" customWidth="1"/>
    <col min="6120" max="6364" width="11.42578125" style="28"/>
    <col min="6365" max="6365" width="4.42578125" style="28" customWidth="1"/>
    <col min="6366" max="6366" width="11.42578125" style="28"/>
    <col min="6367" max="6367" width="17.5703125" style="28" customWidth="1"/>
    <col min="6368" max="6368" width="11.5703125" style="28" customWidth="1"/>
    <col min="6369" max="6372" width="11.42578125" style="28"/>
    <col min="6373" max="6373" width="22.5703125" style="28" customWidth="1"/>
    <col min="6374" max="6374" width="14" style="28" customWidth="1"/>
    <col min="6375" max="6375" width="1.7109375" style="28" customWidth="1"/>
    <col min="6376" max="6620" width="11.42578125" style="28"/>
    <col min="6621" max="6621" width="4.42578125" style="28" customWidth="1"/>
    <col min="6622" max="6622" width="11.42578125" style="28"/>
    <col min="6623" max="6623" width="17.5703125" style="28" customWidth="1"/>
    <col min="6624" max="6624" width="11.5703125" style="28" customWidth="1"/>
    <col min="6625" max="6628" width="11.42578125" style="28"/>
    <col min="6629" max="6629" width="22.5703125" style="28" customWidth="1"/>
    <col min="6630" max="6630" width="14" style="28" customWidth="1"/>
    <col min="6631" max="6631" width="1.7109375" style="28" customWidth="1"/>
    <col min="6632" max="6876" width="11.42578125" style="28"/>
    <col min="6877" max="6877" width="4.42578125" style="28" customWidth="1"/>
    <col min="6878" max="6878" width="11.42578125" style="28"/>
    <col min="6879" max="6879" width="17.5703125" style="28" customWidth="1"/>
    <col min="6880" max="6880" width="11.5703125" style="28" customWidth="1"/>
    <col min="6881" max="6884" width="11.42578125" style="28"/>
    <col min="6885" max="6885" width="22.5703125" style="28" customWidth="1"/>
    <col min="6886" max="6886" width="14" style="28" customWidth="1"/>
    <col min="6887" max="6887" width="1.7109375" style="28" customWidth="1"/>
    <col min="6888" max="7132" width="11.42578125" style="28"/>
    <col min="7133" max="7133" width="4.42578125" style="28" customWidth="1"/>
    <col min="7134" max="7134" width="11.42578125" style="28"/>
    <col min="7135" max="7135" width="17.5703125" style="28" customWidth="1"/>
    <col min="7136" max="7136" width="11.5703125" style="28" customWidth="1"/>
    <col min="7137" max="7140" width="11.42578125" style="28"/>
    <col min="7141" max="7141" width="22.5703125" style="28" customWidth="1"/>
    <col min="7142" max="7142" width="14" style="28" customWidth="1"/>
    <col min="7143" max="7143" width="1.7109375" style="28" customWidth="1"/>
    <col min="7144" max="7388" width="11.42578125" style="28"/>
    <col min="7389" max="7389" width="4.42578125" style="28" customWidth="1"/>
    <col min="7390" max="7390" width="11.42578125" style="28"/>
    <col min="7391" max="7391" width="17.5703125" style="28" customWidth="1"/>
    <col min="7392" max="7392" width="11.5703125" style="28" customWidth="1"/>
    <col min="7393" max="7396" width="11.42578125" style="28"/>
    <col min="7397" max="7397" width="22.5703125" style="28" customWidth="1"/>
    <col min="7398" max="7398" width="14" style="28" customWidth="1"/>
    <col min="7399" max="7399" width="1.7109375" style="28" customWidth="1"/>
    <col min="7400" max="7644" width="11.42578125" style="28"/>
    <col min="7645" max="7645" width="4.42578125" style="28" customWidth="1"/>
    <col min="7646" max="7646" width="11.42578125" style="28"/>
    <col min="7647" max="7647" width="17.5703125" style="28" customWidth="1"/>
    <col min="7648" max="7648" width="11.5703125" style="28" customWidth="1"/>
    <col min="7649" max="7652" width="11.42578125" style="28"/>
    <col min="7653" max="7653" width="22.5703125" style="28" customWidth="1"/>
    <col min="7654" max="7654" width="14" style="28" customWidth="1"/>
    <col min="7655" max="7655" width="1.7109375" style="28" customWidth="1"/>
    <col min="7656" max="7900" width="11.42578125" style="28"/>
    <col min="7901" max="7901" width="4.42578125" style="28" customWidth="1"/>
    <col min="7902" max="7902" width="11.42578125" style="28"/>
    <col min="7903" max="7903" width="17.5703125" style="28" customWidth="1"/>
    <col min="7904" max="7904" width="11.5703125" style="28" customWidth="1"/>
    <col min="7905" max="7908" width="11.42578125" style="28"/>
    <col min="7909" max="7909" width="22.5703125" style="28" customWidth="1"/>
    <col min="7910" max="7910" width="14" style="28" customWidth="1"/>
    <col min="7911" max="7911" width="1.7109375" style="28" customWidth="1"/>
    <col min="7912" max="8156" width="11.42578125" style="28"/>
    <col min="8157" max="8157" width="4.42578125" style="28" customWidth="1"/>
    <col min="8158" max="8158" width="11.42578125" style="28"/>
    <col min="8159" max="8159" width="17.5703125" style="28" customWidth="1"/>
    <col min="8160" max="8160" width="11.5703125" style="28" customWidth="1"/>
    <col min="8161" max="8164" width="11.42578125" style="28"/>
    <col min="8165" max="8165" width="22.5703125" style="28" customWidth="1"/>
    <col min="8166" max="8166" width="14" style="28" customWidth="1"/>
    <col min="8167" max="8167" width="1.7109375" style="28" customWidth="1"/>
    <col min="8168" max="8412" width="11.42578125" style="28"/>
    <col min="8413" max="8413" width="4.42578125" style="28" customWidth="1"/>
    <col min="8414" max="8414" width="11.42578125" style="28"/>
    <col min="8415" max="8415" width="17.5703125" style="28" customWidth="1"/>
    <col min="8416" max="8416" width="11.5703125" style="28" customWidth="1"/>
    <col min="8417" max="8420" width="11.42578125" style="28"/>
    <col min="8421" max="8421" width="22.5703125" style="28" customWidth="1"/>
    <col min="8422" max="8422" width="14" style="28" customWidth="1"/>
    <col min="8423" max="8423" width="1.7109375" style="28" customWidth="1"/>
    <col min="8424" max="8668" width="11.42578125" style="28"/>
    <col min="8669" max="8669" width="4.42578125" style="28" customWidth="1"/>
    <col min="8670" max="8670" width="11.42578125" style="28"/>
    <col min="8671" max="8671" width="17.5703125" style="28" customWidth="1"/>
    <col min="8672" max="8672" width="11.5703125" style="28" customWidth="1"/>
    <col min="8673" max="8676" width="11.42578125" style="28"/>
    <col min="8677" max="8677" width="22.5703125" style="28" customWidth="1"/>
    <col min="8678" max="8678" width="14" style="28" customWidth="1"/>
    <col min="8679" max="8679" width="1.7109375" style="28" customWidth="1"/>
    <col min="8680" max="8924" width="11.42578125" style="28"/>
    <col min="8925" max="8925" width="4.42578125" style="28" customWidth="1"/>
    <col min="8926" max="8926" width="11.42578125" style="28"/>
    <col min="8927" max="8927" width="17.5703125" style="28" customWidth="1"/>
    <col min="8928" max="8928" width="11.5703125" style="28" customWidth="1"/>
    <col min="8929" max="8932" width="11.42578125" style="28"/>
    <col min="8933" max="8933" width="22.5703125" style="28" customWidth="1"/>
    <col min="8934" max="8934" width="14" style="28" customWidth="1"/>
    <col min="8935" max="8935" width="1.7109375" style="28" customWidth="1"/>
    <col min="8936" max="9180" width="11.42578125" style="28"/>
    <col min="9181" max="9181" width="4.42578125" style="28" customWidth="1"/>
    <col min="9182" max="9182" width="11.42578125" style="28"/>
    <col min="9183" max="9183" width="17.5703125" style="28" customWidth="1"/>
    <col min="9184" max="9184" width="11.5703125" style="28" customWidth="1"/>
    <col min="9185" max="9188" width="11.42578125" style="28"/>
    <col min="9189" max="9189" width="22.5703125" style="28" customWidth="1"/>
    <col min="9190" max="9190" width="14" style="28" customWidth="1"/>
    <col min="9191" max="9191" width="1.7109375" style="28" customWidth="1"/>
    <col min="9192" max="9436" width="11.42578125" style="28"/>
    <col min="9437" max="9437" width="4.42578125" style="28" customWidth="1"/>
    <col min="9438" max="9438" width="11.42578125" style="28"/>
    <col min="9439" max="9439" width="17.5703125" style="28" customWidth="1"/>
    <col min="9440" max="9440" width="11.5703125" style="28" customWidth="1"/>
    <col min="9441" max="9444" width="11.42578125" style="28"/>
    <col min="9445" max="9445" width="22.5703125" style="28" customWidth="1"/>
    <col min="9446" max="9446" width="14" style="28" customWidth="1"/>
    <col min="9447" max="9447" width="1.7109375" style="28" customWidth="1"/>
    <col min="9448" max="9692" width="11.42578125" style="28"/>
    <col min="9693" max="9693" width="4.42578125" style="28" customWidth="1"/>
    <col min="9694" max="9694" width="11.42578125" style="28"/>
    <col min="9695" max="9695" width="17.5703125" style="28" customWidth="1"/>
    <col min="9696" max="9696" width="11.5703125" style="28" customWidth="1"/>
    <col min="9697" max="9700" width="11.42578125" style="28"/>
    <col min="9701" max="9701" width="22.5703125" style="28" customWidth="1"/>
    <col min="9702" max="9702" width="14" style="28" customWidth="1"/>
    <col min="9703" max="9703" width="1.7109375" style="28" customWidth="1"/>
    <col min="9704" max="9948" width="11.42578125" style="28"/>
    <col min="9949" max="9949" width="4.42578125" style="28" customWidth="1"/>
    <col min="9950" max="9950" width="11.42578125" style="28"/>
    <col min="9951" max="9951" width="17.5703125" style="28" customWidth="1"/>
    <col min="9952" max="9952" width="11.5703125" style="28" customWidth="1"/>
    <col min="9953" max="9956" width="11.42578125" style="28"/>
    <col min="9957" max="9957" width="22.5703125" style="28" customWidth="1"/>
    <col min="9958" max="9958" width="14" style="28" customWidth="1"/>
    <col min="9959" max="9959" width="1.7109375" style="28" customWidth="1"/>
    <col min="9960" max="10204" width="11.42578125" style="28"/>
    <col min="10205" max="10205" width="4.42578125" style="28" customWidth="1"/>
    <col min="10206" max="10206" width="11.42578125" style="28"/>
    <col min="10207" max="10207" width="17.5703125" style="28" customWidth="1"/>
    <col min="10208" max="10208" width="11.5703125" style="28" customWidth="1"/>
    <col min="10209" max="10212" width="11.42578125" style="28"/>
    <col min="10213" max="10213" width="22.5703125" style="28" customWidth="1"/>
    <col min="10214" max="10214" width="14" style="28" customWidth="1"/>
    <col min="10215" max="10215" width="1.7109375" style="28" customWidth="1"/>
    <col min="10216" max="10460" width="11.42578125" style="28"/>
    <col min="10461" max="10461" width="4.42578125" style="28" customWidth="1"/>
    <col min="10462" max="10462" width="11.42578125" style="28"/>
    <col min="10463" max="10463" width="17.5703125" style="28" customWidth="1"/>
    <col min="10464" max="10464" width="11.5703125" style="28" customWidth="1"/>
    <col min="10465" max="10468" width="11.42578125" style="28"/>
    <col min="10469" max="10469" width="22.5703125" style="28" customWidth="1"/>
    <col min="10470" max="10470" width="14" style="28" customWidth="1"/>
    <col min="10471" max="10471" width="1.7109375" style="28" customWidth="1"/>
    <col min="10472" max="10716" width="11.42578125" style="28"/>
    <col min="10717" max="10717" width="4.42578125" style="28" customWidth="1"/>
    <col min="10718" max="10718" width="11.42578125" style="28"/>
    <col min="10719" max="10719" width="17.5703125" style="28" customWidth="1"/>
    <col min="10720" max="10720" width="11.5703125" style="28" customWidth="1"/>
    <col min="10721" max="10724" width="11.42578125" style="28"/>
    <col min="10725" max="10725" width="22.5703125" style="28" customWidth="1"/>
    <col min="10726" max="10726" width="14" style="28" customWidth="1"/>
    <col min="10727" max="10727" width="1.7109375" style="28" customWidth="1"/>
    <col min="10728" max="10972" width="11.42578125" style="28"/>
    <col min="10973" max="10973" width="4.42578125" style="28" customWidth="1"/>
    <col min="10974" max="10974" width="11.42578125" style="28"/>
    <col min="10975" max="10975" width="17.5703125" style="28" customWidth="1"/>
    <col min="10976" max="10976" width="11.5703125" style="28" customWidth="1"/>
    <col min="10977" max="10980" width="11.42578125" style="28"/>
    <col min="10981" max="10981" width="22.5703125" style="28" customWidth="1"/>
    <col min="10982" max="10982" width="14" style="28" customWidth="1"/>
    <col min="10983" max="10983" width="1.7109375" style="28" customWidth="1"/>
    <col min="10984" max="11228" width="11.42578125" style="28"/>
    <col min="11229" max="11229" width="4.42578125" style="28" customWidth="1"/>
    <col min="11230" max="11230" width="11.42578125" style="28"/>
    <col min="11231" max="11231" width="17.5703125" style="28" customWidth="1"/>
    <col min="11232" max="11232" width="11.5703125" style="28" customWidth="1"/>
    <col min="11233" max="11236" width="11.42578125" style="28"/>
    <col min="11237" max="11237" width="22.5703125" style="28" customWidth="1"/>
    <col min="11238" max="11238" width="14" style="28" customWidth="1"/>
    <col min="11239" max="11239" width="1.7109375" style="28" customWidth="1"/>
    <col min="11240" max="11484" width="11.42578125" style="28"/>
    <col min="11485" max="11485" width="4.42578125" style="28" customWidth="1"/>
    <col min="11486" max="11486" width="11.42578125" style="28"/>
    <col min="11487" max="11487" width="17.5703125" style="28" customWidth="1"/>
    <col min="11488" max="11488" width="11.5703125" style="28" customWidth="1"/>
    <col min="11489" max="11492" width="11.42578125" style="28"/>
    <col min="11493" max="11493" width="22.5703125" style="28" customWidth="1"/>
    <col min="11494" max="11494" width="14" style="28" customWidth="1"/>
    <col min="11495" max="11495" width="1.7109375" style="28" customWidth="1"/>
    <col min="11496" max="11740" width="11.42578125" style="28"/>
    <col min="11741" max="11741" width="4.42578125" style="28" customWidth="1"/>
    <col min="11742" max="11742" width="11.42578125" style="28"/>
    <col min="11743" max="11743" width="17.5703125" style="28" customWidth="1"/>
    <col min="11744" max="11744" width="11.5703125" style="28" customWidth="1"/>
    <col min="11745" max="11748" width="11.42578125" style="28"/>
    <col min="11749" max="11749" width="22.5703125" style="28" customWidth="1"/>
    <col min="11750" max="11750" width="14" style="28" customWidth="1"/>
    <col min="11751" max="11751" width="1.7109375" style="28" customWidth="1"/>
    <col min="11752" max="11996" width="11.42578125" style="28"/>
    <col min="11997" max="11997" width="4.42578125" style="28" customWidth="1"/>
    <col min="11998" max="11998" width="11.42578125" style="28"/>
    <col min="11999" max="11999" width="17.5703125" style="28" customWidth="1"/>
    <col min="12000" max="12000" width="11.5703125" style="28" customWidth="1"/>
    <col min="12001" max="12004" width="11.42578125" style="28"/>
    <col min="12005" max="12005" width="22.5703125" style="28" customWidth="1"/>
    <col min="12006" max="12006" width="14" style="28" customWidth="1"/>
    <col min="12007" max="12007" width="1.7109375" style="28" customWidth="1"/>
    <col min="12008" max="12252" width="11.42578125" style="28"/>
    <col min="12253" max="12253" width="4.42578125" style="28" customWidth="1"/>
    <col min="12254" max="12254" width="11.42578125" style="28"/>
    <col min="12255" max="12255" width="17.5703125" style="28" customWidth="1"/>
    <col min="12256" max="12256" width="11.5703125" style="28" customWidth="1"/>
    <col min="12257" max="12260" width="11.42578125" style="28"/>
    <col min="12261" max="12261" width="22.5703125" style="28" customWidth="1"/>
    <col min="12262" max="12262" width="14" style="28" customWidth="1"/>
    <col min="12263" max="12263" width="1.7109375" style="28" customWidth="1"/>
    <col min="12264" max="12508" width="11.42578125" style="28"/>
    <col min="12509" max="12509" width="4.42578125" style="28" customWidth="1"/>
    <col min="12510" max="12510" width="11.42578125" style="28"/>
    <col min="12511" max="12511" width="17.5703125" style="28" customWidth="1"/>
    <col min="12512" max="12512" width="11.5703125" style="28" customWidth="1"/>
    <col min="12513" max="12516" width="11.42578125" style="28"/>
    <col min="12517" max="12517" width="22.5703125" style="28" customWidth="1"/>
    <col min="12518" max="12518" width="14" style="28" customWidth="1"/>
    <col min="12519" max="12519" width="1.7109375" style="28" customWidth="1"/>
    <col min="12520" max="12764" width="11.42578125" style="28"/>
    <col min="12765" max="12765" width="4.42578125" style="28" customWidth="1"/>
    <col min="12766" max="12766" width="11.42578125" style="28"/>
    <col min="12767" max="12767" width="17.5703125" style="28" customWidth="1"/>
    <col min="12768" max="12768" width="11.5703125" style="28" customWidth="1"/>
    <col min="12769" max="12772" width="11.42578125" style="28"/>
    <col min="12773" max="12773" width="22.5703125" style="28" customWidth="1"/>
    <col min="12774" max="12774" width="14" style="28" customWidth="1"/>
    <col min="12775" max="12775" width="1.7109375" style="28" customWidth="1"/>
    <col min="12776" max="13020" width="11.42578125" style="28"/>
    <col min="13021" max="13021" width="4.42578125" style="28" customWidth="1"/>
    <col min="13022" max="13022" width="11.42578125" style="28"/>
    <col min="13023" max="13023" width="17.5703125" style="28" customWidth="1"/>
    <col min="13024" max="13024" width="11.5703125" style="28" customWidth="1"/>
    <col min="13025" max="13028" width="11.42578125" style="28"/>
    <col min="13029" max="13029" width="22.5703125" style="28" customWidth="1"/>
    <col min="13030" max="13030" width="14" style="28" customWidth="1"/>
    <col min="13031" max="13031" width="1.7109375" style="28" customWidth="1"/>
    <col min="13032" max="13276" width="11.42578125" style="28"/>
    <col min="13277" max="13277" width="4.42578125" style="28" customWidth="1"/>
    <col min="13278" max="13278" width="11.42578125" style="28"/>
    <col min="13279" max="13279" width="17.5703125" style="28" customWidth="1"/>
    <col min="13280" max="13280" width="11.5703125" style="28" customWidth="1"/>
    <col min="13281" max="13284" width="11.42578125" style="28"/>
    <col min="13285" max="13285" width="22.5703125" style="28" customWidth="1"/>
    <col min="13286" max="13286" width="14" style="28" customWidth="1"/>
    <col min="13287" max="13287" width="1.7109375" style="28" customWidth="1"/>
    <col min="13288" max="13532" width="11.42578125" style="28"/>
    <col min="13533" max="13533" width="4.42578125" style="28" customWidth="1"/>
    <col min="13534" max="13534" width="11.42578125" style="28"/>
    <col min="13535" max="13535" width="17.5703125" style="28" customWidth="1"/>
    <col min="13536" max="13536" width="11.5703125" style="28" customWidth="1"/>
    <col min="13537" max="13540" width="11.42578125" style="28"/>
    <col min="13541" max="13541" width="22.5703125" style="28" customWidth="1"/>
    <col min="13542" max="13542" width="14" style="28" customWidth="1"/>
    <col min="13543" max="13543" width="1.7109375" style="28" customWidth="1"/>
    <col min="13544" max="13788" width="11.42578125" style="28"/>
    <col min="13789" max="13789" width="4.42578125" style="28" customWidth="1"/>
    <col min="13790" max="13790" width="11.42578125" style="28"/>
    <col min="13791" max="13791" width="17.5703125" style="28" customWidth="1"/>
    <col min="13792" max="13792" width="11.5703125" style="28" customWidth="1"/>
    <col min="13793" max="13796" width="11.42578125" style="28"/>
    <col min="13797" max="13797" width="22.5703125" style="28" customWidth="1"/>
    <col min="13798" max="13798" width="14" style="28" customWidth="1"/>
    <col min="13799" max="13799" width="1.7109375" style="28" customWidth="1"/>
    <col min="13800" max="14044" width="11.42578125" style="28"/>
    <col min="14045" max="14045" width="4.42578125" style="28" customWidth="1"/>
    <col min="14046" max="14046" width="11.42578125" style="28"/>
    <col min="14047" max="14047" width="17.5703125" style="28" customWidth="1"/>
    <col min="14048" max="14048" width="11.5703125" style="28" customWidth="1"/>
    <col min="14049" max="14052" width="11.42578125" style="28"/>
    <col min="14053" max="14053" width="22.5703125" style="28" customWidth="1"/>
    <col min="14054" max="14054" width="14" style="28" customWidth="1"/>
    <col min="14055" max="14055" width="1.7109375" style="28" customWidth="1"/>
    <col min="14056" max="14300" width="11.42578125" style="28"/>
    <col min="14301" max="14301" width="4.42578125" style="28" customWidth="1"/>
    <col min="14302" max="14302" width="11.42578125" style="28"/>
    <col min="14303" max="14303" width="17.5703125" style="28" customWidth="1"/>
    <col min="14304" max="14304" width="11.5703125" style="28" customWidth="1"/>
    <col min="14305" max="14308" width="11.42578125" style="28"/>
    <col min="14309" max="14309" width="22.5703125" style="28" customWidth="1"/>
    <col min="14310" max="14310" width="14" style="28" customWidth="1"/>
    <col min="14311" max="14311" width="1.7109375" style="28" customWidth="1"/>
    <col min="14312" max="14556" width="11.42578125" style="28"/>
    <col min="14557" max="14557" width="4.42578125" style="28" customWidth="1"/>
    <col min="14558" max="14558" width="11.42578125" style="28"/>
    <col min="14559" max="14559" width="17.5703125" style="28" customWidth="1"/>
    <col min="14560" max="14560" width="11.5703125" style="28" customWidth="1"/>
    <col min="14561" max="14564" width="11.42578125" style="28"/>
    <col min="14565" max="14565" width="22.5703125" style="28" customWidth="1"/>
    <col min="14566" max="14566" width="14" style="28" customWidth="1"/>
    <col min="14567" max="14567" width="1.7109375" style="28" customWidth="1"/>
    <col min="14568" max="14812" width="11.42578125" style="28"/>
    <col min="14813" max="14813" width="4.42578125" style="28" customWidth="1"/>
    <col min="14814" max="14814" width="11.42578125" style="28"/>
    <col min="14815" max="14815" width="17.5703125" style="28" customWidth="1"/>
    <col min="14816" max="14816" width="11.5703125" style="28" customWidth="1"/>
    <col min="14817" max="14820" width="11.42578125" style="28"/>
    <col min="14821" max="14821" width="22.5703125" style="28" customWidth="1"/>
    <col min="14822" max="14822" width="14" style="28" customWidth="1"/>
    <col min="14823" max="14823" width="1.7109375" style="28" customWidth="1"/>
    <col min="14824" max="15068" width="11.42578125" style="28"/>
    <col min="15069" max="15069" width="4.42578125" style="28" customWidth="1"/>
    <col min="15070" max="15070" width="11.42578125" style="28"/>
    <col min="15071" max="15071" width="17.5703125" style="28" customWidth="1"/>
    <col min="15072" max="15072" width="11.5703125" style="28" customWidth="1"/>
    <col min="15073" max="15076" width="11.42578125" style="28"/>
    <col min="15077" max="15077" width="22.5703125" style="28" customWidth="1"/>
    <col min="15078" max="15078" width="14" style="28" customWidth="1"/>
    <col min="15079" max="15079" width="1.7109375" style="28" customWidth="1"/>
    <col min="15080" max="15324" width="11.42578125" style="28"/>
    <col min="15325" max="15325" width="4.42578125" style="28" customWidth="1"/>
    <col min="15326" max="15326" width="11.42578125" style="28"/>
    <col min="15327" max="15327" width="17.5703125" style="28" customWidth="1"/>
    <col min="15328" max="15328" width="11.5703125" style="28" customWidth="1"/>
    <col min="15329" max="15332" width="11.42578125" style="28"/>
    <col min="15333" max="15333" width="22.5703125" style="28" customWidth="1"/>
    <col min="15334" max="15334" width="14" style="28" customWidth="1"/>
    <col min="15335" max="15335" width="1.7109375" style="28" customWidth="1"/>
    <col min="15336" max="15580" width="11.42578125" style="28"/>
    <col min="15581" max="15581" width="4.42578125" style="28" customWidth="1"/>
    <col min="15582" max="15582" width="11.42578125" style="28"/>
    <col min="15583" max="15583" width="17.5703125" style="28" customWidth="1"/>
    <col min="15584" max="15584" width="11.5703125" style="28" customWidth="1"/>
    <col min="15585" max="15588" width="11.42578125" style="28"/>
    <col min="15589" max="15589" width="22.5703125" style="28" customWidth="1"/>
    <col min="15590" max="15590" width="14" style="28" customWidth="1"/>
    <col min="15591" max="15591" width="1.7109375" style="28" customWidth="1"/>
    <col min="15592" max="15836" width="11.42578125" style="28"/>
    <col min="15837" max="15837" width="4.42578125" style="28" customWidth="1"/>
    <col min="15838" max="15838" width="11.42578125" style="28"/>
    <col min="15839" max="15839" width="17.5703125" style="28" customWidth="1"/>
    <col min="15840" max="15840" width="11.5703125" style="28" customWidth="1"/>
    <col min="15841" max="15844" width="11.42578125" style="28"/>
    <col min="15845" max="15845" width="22.5703125" style="28" customWidth="1"/>
    <col min="15846" max="15846" width="14" style="28" customWidth="1"/>
    <col min="15847" max="15847" width="1.7109375" style="28" customWidth="1"/>
    <col min="15848" max="16092" width="11.42578125" style="28"/>
    <col min="16093" max="16093" width="4.42578125" style="28" customWidth="1"/>
    <col min="16094" max="16094" width="11.42578125" style="28"/>
    <col min="16095" max="16095" width="17.5703125" style="28" customWidth="1"/>
    <col min="16096" max="16096" width="11.5703125" style="28" customWidth="1"/>
    <col min="16097" max="16100" width="11.42578125" style="28"/>
    <col min="16101" max="16101" width="22.5703125" style="28" customWidth="1"/>
    <col min="16102" max="16102" width="21.5703125" style="28" bestFit="1" customWidth="1"/>
    <col min="16103" max="16103" width="1.7109375" style="28" customWidth="1"/>
    <col min="16104" max="16384" width="11.42578125" style="28"/>
  </cols>
  <sheetData>
    <row r="1" spans="2:10" ht="18" customHeight="1" thickBot="1" x14ac:dyDescent="0.25"/>
    <row r="2" spans="2:10" ht="35.25" customHeight="1" thickBot="1" x14ac:dyDescent="0.25">
      <c r="B2" s="83"/>
      <c r="C2" s="84"/>
      <c r="D2" s="87" t="s">
        <v>201</v>
      </c>
      <c r="E2" s="88"/>
      <c r="F2" s="88"/>
      <c r="G2" s="88"/>
      <c r="H2" s="88"/>
      <c r="I2" s="89"/>
      <c r="J2" s="71" t="s">
        <v>202</v>
      </c>
    </row>
    <row r="3" spans="2:10" ht="41.25" customHeight="1" thickBot="1" x14ac:dyDescent="0.25">
      <c r="B3" s="85"/>
      <c r="C3" s="86"/>
      <c r="D3" s="90" t="s">
        <v>203</v>
      </c>
      <c r="E3" s="91"/>
      <c r="F3" s="91"/>
      <c r="G3" s="91"/>
      <c r="H3" s="91"/>
      <c r="I3" s="92"/>
      <c r="J3" s="72" t="s">
        <v>204</v>
      </c>
    </row>
    <row r="4" spans="2:10" x14ac:dyDescent="0.2">
      <c r="B4" s="47"/>
      <c r="J4" s="48"/>
    </row>
    <row r="5" spans="2:10" x14ac:dyDescent="0.2">
      <c r="B5" s="47"/>
      <c r="J5" s="48"/>
    </row>
    <row r="6" spans="2:10" x14ac:dyDescent="0.2">
      <c r="B6" s="47"/>
      <c r="C6" s="49" t="s">
        <v>193</v>
      </c>
      <c r="D6" s="73"/>
      <c r="E6" s="50"/>
      <c r="J6" s="48"/>
    </row>
    <row r="7" spans="2:10" x14ac:dyDescent="0.2">
      <c r="B7" s="47"/>
      <c r="J7" s="48"/>
    </row>
    <row r="8" spans="2:10" x14ac:dyDescent="0.2">
      <c r="B8" s="47"/>
      <c r="C8" s="49" t="s">
        <v>194</v>
      </c>
      <c r="J8" s="48"/>
    </row>
    <row r="9" spans="2:10" x14ac:dyDescent="0.2">
      <c r="B9" s="47"/>
      <c r="C9" s="49" t="s">
        <v>195</v>
      </c>
      <c r="J9" s="48"/>
    </row>
    <row r="10" spans="2:10" x14ac:dyDescent="0.2">
      <c r="B10" s="47"/>
      <c r="J10" s="48"/>
    </row>
    <row r="11" spans="2:10" x14ac:dyDescent="0.2">
      <c r="B11" s="47"/>
      <c r="C11" s="28" t="s">
        <v>205</v>
      </c>
      <c r="J11" s="48"/>
    </row>
    <row r="12" spans="2:10" x14ac:dyDescent="0.2">
      <c r="B12" s="47"/>
      <c r="C12" s="51"/>
      <c r="J12" s="48"/>
    </row>
    <row r="13" spans="2:10" x14ac:dyDescent="0.2">
      <c r="B13" s="47"/>
      <c r="C13" s="74" t="s">
        <v>210</v>
      </c>
      <c r="D13" s="50"/>
      <c r="H13" s="52" t="s">
        <v>178</v>
      </c>
      <c r="I13" s="52" t="s">
        <v>179</v>
      </c>
      <c r="J13" s="48"/>
    </row>
    <row r="14" spans="2:10" x14ac:dyDescent="0.2">
      <c r="B14" s="47"/>
      <c r="C14" s="49" t="s">
        <v>180</v>
      </c>
      <c r="D14" s="49"/>
      <c r="E14" s="49"/>
      <c r="F14" s="49"/>
      <c r="H14" s="75">
        <v>1</v>
      </c>
      <c r="I14" s="76">
        <v>37240000</v>
      </c>
      <c r="J14" s="48"/>
    </row>
    <row r="15" spans="2:10" x14ac:dyDescent="0.2">
      <c r="B15" s="47"/>
      <c r="C15" s="28" t="s">
        <v>181</v>
      </c>
      <c r="H15" s="77">
        <v>1</v>
      </c>
      <c r="I15" s="78">
        <v>37240000</v>
      </c>
      <c r="J15" s="48"/>
    </row>
    <row r="16" spans="2:10" x14ac:dyDescent="0.2">
      <c r="B16" s="47"/>
      <c r="C16" s="28" t="s">
        <v>182</v>
      </c>
      <c r="H16" s="77">
        <v>0</v>
      </c>
      <c r="I16" s="78">
        <v>0</v>
      </c>
      <c r="J16" s="48"/>
    </row>
    <row r="17" spans="2:10" x14ac:dyDescent="0.2">
      <c r="B17" s="47"/>
      <c r="C17" s="28" t="s">
        <v>183</v>
      </c>
      <c r="H17" s="77">
        <v>0</v>
      </c>
      <c r="I17" s="78">
        <v>0</v>
      </c>
      <c r="J17" s="48"/>
    </row>
    <row r="18" spans="2:10" x14ac:dyDescent="0.2">
      <c r="B18" s="47"/>
      <c r="C18" s="28" t="s">
        <v>184</v>
      </c>
      <c r="H18" s="77">
        <v>0</v>
      </c>
      <c r="I18" s="78">
        <v>0</v>
      </c>
      <c r="J18" s="48"/>
    </row>
    <row r="19" spans="2:10" x14ac:dyDescent="0.2">
      <c r="B19" s="47"/>
      <c r="C19" s="28" t="s">
        <v>206</v>
      </c>
      <c r="H19" s="79">
        <v>0</v>
      </c>
      <c r="I19" s="80">
        <v>0</v>
      </c>
      <c r="J19" s="48"/>
    </row>
    <row r="20" spans="2:10" x14ac:dyDescent="0.2">
      <c r="B20" s="47"/>
      <c r="C20" s="49" t="s">
        <v>207</v>
      </c>
      <c r="D20" s="49"/>
      <c r="E20" s="49"/>
      <c r="F20" s="49"/>
      <c r="H20" s="77">
        <f>SUM(H15:H19)</f>
        <v>1</v>
      </c>
      <c r="I20" s="76">
        <f>(I15+I16+I17+I18+I19)</f>
        <v>37240000</v>
      </c>
      <c r="J20" s="48"/>
    </row>
    <row r="21" spans="2:10" ht="13.5" thickBot="1" x14ac:dyDescent="0.25">
      <c r="B21" s="47"/>
      <c r="C21" s="49"/>
      <c r="D21" s="49"/>
      <c r="H21" s="81"/>
      <c r="I21" s="82"/>
      <c r="J21" s="48"/>
    </row>
    <row r="22" spans="2:10" ht="13.5" thickTop="1" x14ac:dyDescent="0.2">
      <c r="B22" s="47"/>
      <c r="C22" s="49"/>
      <c r="D22" s="49"/>
      <c r="H22" s="54"/>
      <c r="I22" s="53"/>
      <c r="J22" s="48"/>
    </row>
    <row r="23" spans="2:10" x14ac:dyDescent="0.2">
      <c r="B23" s="47"/>
      <c r="G23" s="54"/>
      <c r="H23" s="54"/>
      <c r="I23" s="54"/>
      <c r="J23" s="48"/>
    </row>
    <row r="24" spans="2:10" ht="13.5" thickBot="1" x14ac:dyDescent="0.25">
      <c r="B24" s="47"/>
      <c r="C24" s="56"/>
      <c r="D24" s="56"/>
      <c r="G24" s="56"/>
      <c r="H24" s="56"/>
      <c r="I24" s="54"/>
      <c r="J24" s="48"/>
    </row>
    <row r="25" spans="2:10" x14ac:dyDescent="0.2">
      <c r="B25" s="47"/>
      <c r="C25" s="54" t="s">
        <v>208</v>
      </c>
      <c r="D25" s="54"/>
      <c r="G25" s="54" t="s">
        <v>209</v>
      </c>
      <c r="H25" s="54"/>
      <c r="I25" s="54"/>
      <c r="J25" s="48"/>
    </row>
    <row r="26" spans="2:10" ht="18.75" customHeight="1" thickBot="1" x14ac:dyDescent="0.25">
      <c r="B26" s="58"/>
      <c r="C26" s="59"/>
      <c r="D26" s="59"/>
      <c r="E26" s="59"/>
      <c r="F26" s="59"/>
      <c r="G26" s="56"/>
      <c r="H26" s="56"/>
      <c r="I26" s="56"/>
      <c r="J26" s="60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"/>
  <sheetViews>
    <sheetView workbookViewId="0"/>
  </sheetViews>
  <sheetFormatPr baseColWidth="10" defaultRowHeight="15" x14ac:dyDescent="0.25"/>
  <sheetData>
    <row r="1" spans="1:2" x14ac:dyDescent="0.25">
      <c r="A1" t="s">
        <v>12</v>
      </c>
      <c r="B1">
        <v>11</v>
      </c>
    </row>
    <row r="2" spans="1:2" x14ac:dyDescent="0.25">
      <c r="A2" t="s">
        <v>12</v>
      </c>
      <c r="B2">
        <v>12</v>
      </c>
    </row>
    <row r="3" spans="1:2" x14ac:dyDescent="0.25">
      <c r="A3" t="s">
        <v>12</v>
      </c>
      <c r="B3">
        <v>24</v>
      </c>
    </row>
    <row r="4" spans="1:2" x14ac:dyDescent="0.25">
      <c r="A4" t="s">
        <v>12</v>
      </c>
      <c r="B4">
        <v>25</v>
      </c>
    </row>
    <row r="5" spans="1:2" x14ac:dyDescent="0.25">
      <c r="A5" t="s">
        <v>12</v>
      </c>
      <c r="B5">
        <v>26</v>
      </c>
    </row>
    <row r="6" spans="1:2" x14ac:dyDescent="0.25">
      <c r="A6" t="s">
        <v>12</v>
      </c>
      <c r="B6">
        <v>71</v>
      </c>
    </row>
    <row r="7" spans="1:2" x14ac:dyDescent="0.25">
      <c r="A7" t="s">
        <v>12</v>
      </c>
      <c r="B7">
        <v>72</v>
      </c>
    </row>
    <row r="8" spans="1:2" x14ac:dyDescent="0.25">
      <c r="A8" t="s">
        <v>12</v>
      </c>
      <c r="B8">
        <v>73</v>
      </c>
    </row>
    <row r="9" spans="1:2" x14ac:dyDescent="0.25">
      <c r="A9" t="s">
        <v>12</v>
      </c>
      <c r="B9">
        <v>99</v>
      </c>
    </row>
    <row r="10" spans="1:2" x14ac:dyDescent="0.25">
      <c r="A10" t="s">
        <v>12</v>
      </c>
      <c r="B10">
        <v>102</v>
      </c>
    </row>
    <row r="11" spans="1:2" x14ac:dyDescent="0.25">
      <c r="A11" t="s">
        <v>12</v>
      </c>
      <c r="B11">
        <v>104</v>
      </c>
    </row>
    <row r="12" spans="1:2" x14ac:dyDescent="0.25">
      <c r="A12" t="s">
        <v>12</v>
      </c>
      <c r="B12">
        <v>106</v>
      </c>
    </row>
    <row r="13" spans="1:2" x14ac:dyDescent="0.25">
      <c r="A13" t="s">
        <v>12</v>
      </c>
      <c r="B13">
        <v>245</v>
      </c>
    </row>
    <row r="14" spans="1:2" x14ac:dyDescent="0.25">
      <c r="A14" t="s">
        <v>12</v>
      </c>
      <c r="B14">
        <v>448</v>
      </c>
    </row>
    <row r="15" spans="1:2" x14ac:dyDescent="0.25">
      <c r="A15" t="s">
        <v>12</v>
      </c>
      <c r="B15">
        <v>449</v>
      </c>
    </row>
    <row r="16" spans="1:2" x14ac:dyDescent="0.25">
      <c r="A16" t="s">
        <v>12</v>
      </c>
      <c r="B16">
        <v>450</v>
      </c>
    </row>
    <row r="17" spans="1:2" x14ac:dyDescent="0.25">
      <c r="A17" t="s">
        <v>12</v>
      </c>
      <c r="B17">
        <v>451</v>
      </c>
    </row>
    <row r="18" spans="1:2" x14ac:dyDescent="0.25">
      <c r="A18" t="s">
        <v>12</v>
      </c>
      <c r="B18">
        <v>452</v>
      </c>
    </row>
    <row r="19" spans="1:2" x14ac:dyDescent="0.25">
      <c r="A19" t="s">
        <v>12</v>
      </c>
      <c r="B19">
        <v>453</v>
      </c>
    </row>
    <row r="20" spans="1:2" x14ac:dyDescent="0.25">
      <c r="A20" t="s">
        <v>12</v>
      </c>
      <c r="B20">
        <v>454</v>
      </c>
    </row>
    <row r="21" spans="1:2" x14ac:dyDescent="0.25">
      <c r="A21" t="s">
        <v>12</v>
      </c>
      <c r="B21">
        <v>455</v>
      </c>
    </row>
    <row r="22" spans="1:2" x14ac:dyDescent="0.25">
      <c r="A22" t="s">
        <v>12</v>
      </c>
      <c r="B22">
        <v>456</v>
      </c>
    </row>
    <row r="23" spans="1:2" x14ac:dyDescent="0.25">
      <c r="A23" t="s">
        <v>12</v>
      </c>
      <c r="B23">
        <v>457</v>
      </c>
    </row>
    <row r="24" spans="1:2" x14ac:dyDescent="0.25">
      <c r="A24" t="s">
        <v>12</v>
      </c>
      <c r="B24">
        <v>458</v>
      </c>
    </row>
    <row r="25" spans="1:2" x14ac:dyDescent="0.25">
      <c r="A25" t="s">
        <v>12</v>
      </c>
      <c r="B25">
        <v>459</v>
      </c>
    </row>
    <row r="26" spans="1:2" x14ac:dyDescent="0.25">
      <c r="A26" t="s">
        <v>12</v>
      </c>
      <c r="B26">
        <v>460</v>
      </c>
    </row>
    <row r="27" spans="1:2" x14ac:dyDescent="0.25">
      <c r="A27" t="s">
        <v>12</v>
      </c>
      <c r="B27">
        <v>461</v>
      </c>
    </row>
    <row r="28" spans="1:2" x14ac:dyDescent="0.25">
      <c r="A28" t="s">
        <v>12</v>
      </c>
      <c r="B28">
        <v>462</v>
      </c>
    </row>
    <row r="29" spans="1:2" x14ac:dyDescent="0.25">
      <c r="A29" t="s">
        <v>12</v>
      </c>
      <c r="B29">
        <v>463</v>
      </c>
    </row>
    <row r="30" spans="1:2" x14ac:dyDescent="0.25">
      <c r="A30" t="s">
        <v>12</v>
      </c>
      <c r="B30">
        <v>464</v>
      </c>
    </row>
    <row r="31" spans="1:2" x14ac:dyDescent="0.25">
      <c r="A31" t="s">
        <v>12</v>
      </c>
      <c r="B31">
        <v>465</v>
      </c>
    </row>
    <row r="32" spans="1:2" x14ac:dyDescent="0.25">
      <c r="A32" t="s">
        <v>12</v>
      </c>
      <c r="B32">
        <v>540</v>
      </c>
    </row>
    <row r="33" spans="1:2" x14ac:dyDescent="0.25">
      <c r="A33" t="s">
        <v>12</v>
      </c>
      <c r="B33">
        <v>541</v>
      </c>
    </row>
    <row r="34" spans="1:2" x14ac:dyDescent="0.25">
      <c r="A34" t="s">
        <v>12</v>
      </c>
      <c r="B34">
        <v>542</v>
      </c>
    </row>
    <row r="35" spans="1:2" x14ac:dyDescent="0.25">
      <c r="A35" t="s">
        <v>12</v>
      </c>
      <c r="B35">
        <v>543</v>
      </c>
    </row>
    <row r="36" spans="1:2" x14ac:dyDescent="0.25">
      <c r="A36" t="s">
        <v>12</v>
      </c>
      <c r="B36">
        <v>544</v>
      </c>
    </row>
    <row r="37" spans="1:2" x14ac:dyDescent="0.25">
      <c r="A37" t="s">
        <v>12</v>
      </c>
      <c r="B37">
        <v>545</v>
      </c>
    </row>
    <row r="38" spans="1:2" x14ac:dyDescent="0.25">
      <c r="A38" t="s">
        <v>12</v>
      </c>
      <c r="B38">
        <v>546</v>
      </c>
    </row>
    <row r="39" spans="1:2" x14ac:dyDescent="0.25">
      <c r="A39" t="s">
        <v>12</v>
      </c>
      <c r="B39">
        <v>547</v>
      </c>
    </row>
    <row r="40" spans="1:2" x14ac:dyDescent="0.25">
      <c r="A40" t="s">
        <v>12</v>
      </c>
      <c r="B40">
        <v>548</v>
      </c>
    </row>
    <row r="41" spans="1:2" x14ac:dyDescent="0.25">
      <c r="A41" t="s">
        <v>12</v>
      </c>
      <c r="B41">
        <v>549</v>
      </c>
    </row>
    <row r="42" spans="1:2" x14ac:dyDescent="0.25">
      <c r="A42" t="s">
        <v>12</v>
      </c>
      <c r="B42">
        <v>550</v>
      </c>
    </row>
    <row r="43" spans="1:2" x14ac:dyDescent="0.25">
      <c r="A43" t="s">
        <v>12</v>
      </c>
      <c r="B43">
        <v>551</v>
      </c>
    </row>
    <row r="44" spans="1:2" x14ac:dyDescent="0.25">
      <c r="A44" t="s">
        <v>12</v>
      </c>
      <c r="B44">
        <v>552</v>
      </c>
    </row>
    <row r="45" spans="1:2" x14ac:dyDescent="0.25">
      <c r="A45" t="s">
        <v>12</v>
      </c>
      <c r="B45">
        <v>553</v>
      </c>
    </row>
    <row r="46" spans="1:2" x14ac:dyDescent="0.25">
      <c r="A46" t="s">
        <v>12</v>
      </c>
      <c r="B46">
        <v>554</v>
      </c>
    </row>
    <row r="47" spans="1:2" x14ac:dyDescent="0.25">
      <c r="A47" t="s">
        <v>12</v>
      </c>
      <c r="B47">
        <v>555</v>
      </c>
    </row>
    <row r="48" spans="1:2" x14ac:dyDescent="0.25">
      <c r="A48" t="s">
        <v>12</v>
      </c>
      <c r="B48">
        <v>556</v>
      </c>
    </row>
    <row r="49" spans="1:2" x14ac:dyDescent="0.25">
      <c r="A49" t="s">
        <v>12</v>
      </c>
      <c r="B49">
        <v>557</v>
      </c>
    </row>
    <row r="50" spans="1:2" x14ac:dyDescent="0.25">
      <c r="A50" t="s">
        <v>12</v>
      </c>
      <c r="B50">
        <v>558</v>
      </c>
    </row>
    <row r="51" spans="1:2" x14ac:dyDescent="0.25">
      <c r="A51" t="s">
        <v>12</v>
      </c>
      <c r="B51">
        <v>559</v>
      </c>
    </row>
    <row r="52" spans="1:2" x14ac:dyDescent="0.25">
      <c r="A52" t="s">
        <v>12</v>
      </c>
      <c r="B52">
        <v>560</v>
      </c>
    </row>
    <row r="53" spans="1:2" x14ac:dyDescent="0.25">
      <c r="A53" t="s">
        <v>12</v>
      </c>
      <c r="B53">
        <v>561</v>
      </c>
    </row>
    <row r="54" spans="1:2" x14ac:dyDescent="0.25">
      <c r="A54" t="s">
        <v>12</v>
      </c>
      <c r="B54">
        <v>562</v>
      </c>
    </row>
    <row r="55" spans="1:2" x14ac:dyDescent="0.25">
      <c r="A55" t="s">
        <v>12</v>
      </c>
      <c r="B55">
        <v>563</v>
      </c>
    </row>
    <row r="56" spans="1:2" x14ac:dyDescent="0.25">
      <c r="A56" t="s">
        <v>12</v>
      </c>
      <c r="B56">
        <v>564</v>
      </c>
    </row>
    <row r="57" spans="1:2" x14ac:dyDescent="0.25">
      <c r="A57" t="s">
        <v>12</v>
      </c>
      <c r="B57">
        <v>565</v>
      </c>
    </row>
    <row r="58" spans="1:2" x14ac:dyDescent="0.25">
      <c r="A58" t="s">
        <v>12</v>
      </c>
      <c r="B58">
        <v>566</v>
      </c>
    </row>
    <row r="59" spans="1:2" x14ac:dyDescent="0.25">
      <c r="A59" t="s">
        <v>12</v>
      </c>
      <c r="B59">
        <v>567</v>
      </c>
    </row>
    <row r="60" spans="1:2" x14ac:dyDescent="0.25">
      <c r="A60" t="s">
        <v>12</v>
      </c>
      <c r="B60">
        <v>568</v>
      </c>
    </row>
    <row r="61" spans="1:2" x14ac:dyDescent="0.25">
      <c r="A61" t="s">
        <v>12</v>
      </c>
      <c r="B61">
        <v>569</v>
      </c>
    </row>
    <row r="62" spans="1:2" x14ac:dyDescent="0.25">
      <c r="A62" t="s">
        <v>12</v>
      </c>
      <c r="B62">
        <v>570</v>
      </c>
    </row>
    <row r="63" spans="1:2" x14ac:dyDescent="0.25">
      <c r="A63" t="s">
        <v>12</v>
      </c>
      <c r="B63">
        <v>571</v>
      </c>
    </row>
    <row r="64" spans="1:2" x14ac:dyDescent="0.25">
      <c r="A64" t="s">
        <v>12</v>
      </c>
      <c r="B64">
        <v>572</v>
      </c>
    </row>
    <row r="65" spans="1:2" x14ac:dyDescent="0.25">
      <c r="A65" t="s">
        <v>12</v>
      </c>
      <c r="B65">
        <v>573</v>
      </c>
    </row>
    <row r="66" spans="1:2" x14ac:dyDescent="0.25">
      <c r="A66" t="s">
        <v>12</v>
      </c>
      <c r="B66">
        <v>574</v>
      </c>
    </row>
    <row r="67" spans="1:2" x14ac:dyDescent="0.25">
      <c r="A67" t="s">
        <v>12</v>
      </c>
      <c r="B67">
        <v>575</v>
      </c>
    </row>
    <row r="68" spans="1:2" x14ac:dyDescent="0.25">
      <c r="A68" t="s">
        <v>12</v>
      </c>
      <c r="B68">
        <v>576</v>
      </c>
    </row>
    <row r="69" spans="1:2" x14ac:dyDescent="0.25">
      <c r="A69" t="s">
        <v>12</v>
      </c>
      <c r="B69">
        <v>577</v>
      </c>
    </row>
    <row r="70" spans="1:2" x14ac:dyDescent="0.25">
      <c r="A70" t="s">
        <v>12</v>
      </c>
      <c r="B70">
        <v>578</v>
      </c>
    </row>
    <row r="71" spans="1:2" x14ac:dyDescent="0.25">
      <c r="A71" t="s">
        <v>12</v>
      </c>
      <c r="B71">
        <v>579</v>
      </c>
    </row>
    <row r="72" spans="1:2" x14ac:dyDescent="0.25">
      <c r="A72" t="s">
        <v>12</v>
      </c>
      <c r="B72">
        <v>580</v>
      </c>
    </row>
    <row r="73" spans="1:2" x14ac:dyDescent="0.25">
      <c r="A73" t="s">
        <v>12</v>
      </c>
      <c r="B73">
        <v>582</v>
      </c>
    </row>
    <row r="74" spans="1:2" x14ac:dyDescent="0.25">
      <c r="A74" t="s">
        <v>12</v>
      </c>
      <c r="B74">
        <v>583</v>
      </c>
    </row>
    <row r="75" spans="1:2" x14ac:dyDescent="0.25">
      <c r="A75" t="s">
        <v>12</v>
      </c>
      <c r="B75">
        <v>584</v>
      </c>
    </row>
    <row r="76" spans="1:2" x14ac:dyDescent="0.25">
      <c r="A76" t="s">
        <v>12</v>
      </c>
      <c r="B76">
        <v>585</v>
      </c>
    </row>
    <row r="77" spans="1:2" x14ac:dyDescent="0.25">
      <c r="A77" t="s">
        <v>12</v>
      </c>
      <c r="B77">
        <v>613</v>
      </c>
    </row>
    <row r="78" spans="1:2" x14ac:dyDescent="0.25">
      <c r="A78" t="s">
        <v>12</v>
      </c>
      <c r="B78">
        <v>618</v>
      </c>
    </row>
    <row r="79" spans="1:2" x14ac:dyDescent="0.25">
      <c r="A79" t="s">
        <v>12</v>
      </c>
      <c r="B79">
        <v>620</v>
      </c>
    </row>
    <row r="80" spans="1:2" x14ac:dyDescent="0.25">
      <c r="A80" t="s">
        <v>12</v>
      </c>
      <c r="B80">
        <v>624</v>
      </c>
    </row>
    <row r="81" spans="1:2" x14ac:dyDescent="0.25">
      <c r="A81" t="s">
        <v>12</v>
      </c>
      <c r="B81">
        <v>625</v>
      </c>
    </row>
    <row r="82" spans="1:2" x14ac:dyDescent="0.25">
      <c r="A82" t="s">
        <v>12</v>
      </c>
      <c r="B82">
        <v>626</v>
      </c>
    </row>
    <row r="83" spans="1:2" x14ac:dyDescent="0.25">
      <c r="A83" t="s">
        <v>12</v>
      </c>
      <c r="B83">
        <v>627</v>
      </c>
    </row>
    <row r="84" spans="1:2" x14ac:dyDescent="0.25">
      <c r="A84" t="s">
        <v>12</v>
      </c>
      <c r="B84">
        <v>629</v>
      </c>
    </row>
    <row r="85" spans="1:2" x14ac:dyDescent="0.25">
      <c r="A85" t="s">
        <v>12</v>
      </c>
      <c r="B85">
        <v>630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5"/>
  <sheetViews>
    <sheetView showGridLines="0" topLeftCell="J1" zoomScale="85" zoomScaleNormal="85" workbookViewId="0">
      <pane ySplit="2" topLeftCell="A55" activePane="bottomLeft" state="frozen"/>
      <selection pane="bottomLeft" activeCell="A2" sqref="A2:AB85"/>
    </sheetView>
  </sheetViews>
  <sheetFormatPr baseColWidth="10" defaultRowHeight="15" x14ac:dyDescent="0.25"/>
  <cols>
    <col min="19" max="20" width="17.28515625" bestFit="1" customWidth="1"/>
    <col min="21" max="23" width="11.7109375" bestFit="1" customWidth="1"/>
    <col min="24" max="24" width="13.140625" bestFit="1" customWidth="1"/>
    <col min="25" max="25" width="11.7109375" bestFit="1" customWidth="1"/>
    <col min="26" max="26" width="13.42578125" bestFit="1" customWidth="1"/>
    <col min="27" max="27" width="17.28515625" bestFit="1" customWidth="1"/>
  </cols>
  <sheetData>
    <row r="1" spans="1:28" x14ac:dyDescent="0.25">
      <c r="S1" s="19">
        <f>SUBTOTAL(9,S3:S85)</f>
        <v>3736664600</v>
      </c>
      <c r="T1" s="19">
        <f t="shared" ref="T1:AA1" si="0">SUBTOTAL(9,T3:T85)</f>
        <v>1146647600</v>
      </c>
      <c r="U1" s="19">
        <f t="shared" si="0"/>
        <v>0</v>
      </c>
      <c r="V1" s="19">
        <f t="shared" si="0"/>
        <v>0</v>
      </c>
      <c r="W1" s="19">
        <f t="shared" si="0"/>
        <v>0</v>
      </c>
      <c r="X1" s="19">
        <f t="shared" si="0"/>
        <v>0</v>
      </c>
      <c r="Y1" s="19">
        <f t="shared" si="0"/>
        <v>0</v>
      </c>
      <c r="Z1" s="19">
        <f t="shared" si="0"/>
        <v>6000000</v>
      </c>
      <c r="AA1" s="19">
        <f t="shared" si="0"/>
        <v>1140647600</v>
      </c>
    </row>
    <row r="2" spans="1:28" x14ac:dyDescent="0.25">
      <c r="A2" s="1" t="s">
        <v>114</v>
      </c>
      <c r="B2" s="1" t="s">
        <v>108</v>
      </c>
      <c r="C2" s="1" t="s">
        <v>109</v>
      </c>
      <c r="D2" s="1" t="s">
        <v>110</v>
      </c>
      <c r="E2" s="1" t="s">
        <v>111</v>
      </c>
      <c r="F2" s="1" t="s">
        <v>112</v>
      </c>
      <c r="G2" s="1" t="s">
        <v>113</v>
      </c>
      <c r="H2" s="1" t="s">
        <v>142</v>
      </c>
      <c r="I2" s="1" t="s">
        <v>115</v>
      </c>
      <c r="J2" s="1" t="s">
        <v>116</v>
      </c>
      <c r="K2" s="1" t="s">
        <v>115</v>
      </c>
      <c r="L2" s="1" t="s">
        <v>117</v>
      </c>
      <c r="M2" s="1" t="s">
        <v>118</v>
      </c>
      <c r="N2" s="1" t="s">
        <v>119</v>
      </c>
      <c r="O2" s="1" t="s">
        <v>120</v>
      </c>
      <c r="P2" s="1" t="s">
        <v>121</v>
      </c>
      <c r="Q2" s="1" t="s">
        <v>122</v>
      </c>
      <c r="R2" s="1" t="s">
        <v>123</v>
      </c>
      <c r="S2" s="1" t="s">
        <v>124</v>
      </c>
      <c r="T2" s="1" t="s">
        <v>125</v>
      </c>
      <c r="U2" s="1" t="s">
        <v>126</v>
      </c>
      <c r="V2" s="1" t="s">
        <v>127</v>
      </c>
      <c r="W2" s="1" t="s">
        <v>128</v>
      </c>
      <c r="X2" s="1" t="s">
        <v>129</v>
      </c>
      <c r="Y2" s="1" t="s">
        <v>130</v>
      </c>
      <c r="Z2" s="1" t="s">
        <v>131</v>
      </c>
      <c r="AA2" s="1" t="s">
        <v>132</v>
      </c>
      <c r="AB2" s="1" t="s">
        <v>133</v>
      </c>
    </row>
    <row r="3" spans="1:28" x14ac:dyDescent="0.25">
      <c r="A3" s="1" t="s">
        <v>32</v>
      </c>
      <c r="B3" s="1">
        <v>5058819</v>
      </c>
      <c r="C3" s="1">
        <v>0</v>
      </c>
      <c r="D3" s="1">
        <v>901573385</v>
      </c>
      <c r="E3" s="1" t="s">
        <v>134</v>
      </c>
      <c r="F3" s="1" t="s">
        <v>135</v>
      </c>
      <c r="G3" s="1" t="s">
        <v>136</v>
      </c>
      <c r="H3" s="1" t="s">
        <v>143</v>
      </c>
      <c r="I3" s="1">
        <v>0</v>
      </c>
      <c r="J3" s="1"/>
      <c r="K3" s="1">
        <v>4</v>
      </c>
      <c r="L3" s="1" t="s">
        <v>141</v>
      </c>
      <c r="M3" s="7">
        <v>44782</v>
      </c>
      <c r="N3" s="7">
        <v>45154</v>
      </c>
      <c r="O3" s="1" t="s">
        <v>138</v>
      </c>
      <c r="P3" s="7">
        <v>45170</v>
      </c>
      <c r="Q3" s="7">
        <v>1</v>
      </c>
      <c r="R3" s="1">
        <v>0</v>
      </c>
      <c r="S3" s="18">
        <v>9000000</v>
      </c>
      <c r="T3" s="18">
        <v>0</v>
      </c>
      <c r="U3" s="18">
        <v>0</v>
      </c>
      <c r="V3" s="18">
        <v>0</v>
      </c>
      <c r="W3" s="18">
        <v>0</v>
      </c>
      <c r="X3" s="18">
        <v>0</v>
      </c>
      <c r="Y3" s="18">
        <v>0</v>
      </c>
      <c r="Z3" s="18">
        <v>0</v>
      </c>
      <c r="AA3" s="18">
        <v>0</v>
      </c>
      <c r="AB3" s="1">
        <v>0</v>
      </c>
    </row>
    <row r="4" spans="1:28" x14ac:dyDescent="0.25">
      <c r="A4" s="1" t="s">
        <v>33</v>
      </c>
      <c r="B4" s="1">
        <v>5058820</v>
      </c>
      <c r="C4" s="1">
        <v>0</v>
      </c>
      <c r="D4" s="1">
        <v>901573385</v>
      </c>
      <c r="E4" s="1" t="s">
        <v>134</v>
      </c>
      <c r="F4" s="1" t="s">
        <v>135</v>
      </c>
      <c r="G4" s="1" t="s">
        <v>136</v>
      </c>
      <c r="H4" s="1" t="s">
        <v>143</v>
      </c>
      <c r="I4" s="1">
        <v>0</v>
      </c>
      <c r="J4" s="1"/>
      <c r="K4" s="1">
        <v>4</v>
      </c>
      <c r="L4" s="1" t="s">
        <v>141</v>
      </c>
      <c r="M4" s="7">
        <v>44782</v>
      </c>
      <c r="N4" s="7">
        <v>45154</v>
      </c>
      <c r="O4" s="1" t="s">
        <v>138</v>
      </c>
      <c r="P4" s="7">
        <v>45170</v>
      </c>
      <c r="Q4" s="7">
        <v>1</v>
      </c>
      <c r="R4" s="1">
        <v>0</v>
      </c>
      <c r="S4" s="18">
        <v>5600000</v>
      </c>
      <c r="T4" s="18">
        <v>0</v>
      </c>
      <c r="U4" s="18">
        <v>0</v>
      </c>
      <c r="V4" s="18">
        <v>0</v>
      </c>
      <c r="W4" s="18">
        <v>0</v>
      </c>
      <c r="X4" s="18">
        <v>0</v>
      </c>
      <c r="Y4" s="18">
        <v>0</v>
      </c>
      <c r="Z4" s="18">
        <v>0</v>
      </c>
      <c r="AA4" s="18">
        <v>0</v>
      </c>
      <c r="AB4" s="1">
        <v>0</v>
      </c>
    </row>
    <row r="5" spans="1:28" x14ac:dyDescent="0.25">
      <c r="A5" s="1" t="s">
        <v>34</v>
      </c>
      <c r="B5" s="1">
        <v>5058821</v>
      </c>
      <c r="C5" s="1">
        <v>0</v>
      </c>
      <c r="D5" s="1">
        <v>901573385</v>
      </c>
      <c r="E5" s="1" t="s">
        <v>134</v>
      </c>
      <c r="F5" s="1" t="s">
        <v>135</v>
      </c>
      <c r="G5" s="1" t="s">
        <v>136</v>
      </c>
      <c r="H5" s="1" t="s">
        <v>143</v>
      </c>
      <c r="I5" s="1">
        <v>0</v>
      </c>
      <c r="J5" s="1"/>
      <c r="K5" s="1">
        <v>4</v>
      </c>
      <c r="L5" s="1" t="s">
        <v>141</v>
      </c>
      <c r="M5" s="7">
        <v>44783</v>
      </c>
      <c r="N5" s="7">
        <v>45154</v>
      </c>
      <c r="O5" s="1" t="s">
        <v>138</v>
      </c>
      <c r="P5" s="7">
        <v>45170</v>
      </c>
      <c r="Q5" s="7">
        <v>1</v>
      </c>
      <c r="R5" s="1">
        <v>0</v>
      </c>
      <c r="S5" s="18">
        <v>2200000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  <c r="Y5" s="18">
        <v>0</v>
      </c>
      <c r="Z5" s="18">
        <v>0</v>
      </c>
      <c r="AA5" s="18">
        <v>0</v>
      </c>
      <c r="AB5" s="1">
        <v>0</v>
      </c>
    </row>
    <row r="6" spans="1:28" x14ac:dyDescent="0.25">
      <c r="A6" s="1" t="s">
        <v>23</v>
      </c>
      <c r="B6" s="1">
        <v>3652321</v>
      </c>
      <c r="C6" s="1">
        <v>267365</v>
      </c>
      <c r="D6" s="1">
        <v>901573385</v>
      </c>
      <c r="E6" s="1" t="s">
        <v>134</v>
      </c>
      <c r="F6" s="1" t="s">
        <v>135</v>
      </c>
      <c r="G6" s="1" t="s">
        <v>136</v>
      </c>
      <c r="H6" s="1" t="s">
        <v>143</v>
      </c>
      <c r="I6" s="1">
        <v>5</v>
      </c>
      <c r="J6" s="1" t="s">
        <v>137</v>
      </c>
      <c r="K6" s="1">
        <v>5</v>
      </c>
      <c r="L6" s="1" t="s">
        <v>137</v>
      </c>
      <c r="M6" s="7">
        <v>44700</v>
      </c>
      <c r="N6" s="7">
        <v>44725</v>
      </c>
      <c r="O6" s="1" t="s">
        <v>138</v>
      </c>
      <c r="P6" s="7">
        <v>44725</v>
      </c>
      <c r="Q6" s="7">
        <v>44725</v>
      </c>
      <c r="R6" s="1">
        <v>0</v>
      </c>
      <c r="S6" s="18">
        <v>47600000</v>
      </c>
      <c r="T6" s="18">
        <v>47600000</v>
      </c>
      <c r="U6" s="18">
        <v>0</v>
      </c>
      <c r="V6" s="18">
        <v>0</v>
      </c>
      <c r="W6" s="18">
        <v>0</v>
      </c>
      <c r="X6" s="18">
        <v>0</v>
      </c>
      <c r="Y6" s="18">
        <v>0</v>
      </c>
      <c r="Z6" s="18">
        <v>0</v>
      </c>
      <c r="AA6" s="18">
        <v>47600000</v>
      </c>
      <c r="AB6" s="1">
        <v>1</v>
      </c>
    </row>
    <row r="7" spans="1:28" x14ac:dyDescent="0.25">
      <c r="A7" s="1" t="s">
        <v>24</v>
      </c>
      <c r="B7" s="1">
        <v>3510545</v>
      </c>
      <c r="C7" s="1">
        <v>2273426</v>
      </c>
      <c r="D7" s="1">
        <v>901573385</v>
      </c>
      <c r="E7" s="1" t="s">
        <v>134</v>
      </c>
      <c r="F7" s="1" t="s">
        <v>135</v>
      </c>
      <c r="G7" s="1" t="s">
        <v>136</v>
      </c>
      <c r="H7" s="1" t="s">
        <v>143</v>
      </c>
      <c r="I7" s="1">
        <v>5</v>
      </c>
      <c r="J7" s="1" t="s">
        <v>137</v>
      </c>
      <c r="K7" s="1">
        <v>5</v>
      </c>
      <c r="L7" s="1" t="s">
        <v>137</v>
      </c>
      <c r="M7" s="7">
        <v>44700</v>
      </c>
      <c r="N7" s="7">
        <v>44725</v>
      </c>
      <c r="O7" s="1" t="s">
        <v>138</v>
      </c>
      <c r="P7" s="7">
        <v>44725</v>
      </c>
      <c r="Q7" s="7">
        <v>44725</v>
      </c>
      <c r="R7" s="1">
        <v>0</v>
      </c>
      <c r="S7" s="18">
        <v>36000000</v>
      </c>
      <c r="T7" s="18">
        <v>36000000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36000000</v>
      </c>
      <c r="AB7" s="1">
        <v>1</v>
      </c>
    </row>
    <row r="8" spans="1:28" x14ac:dyDescent="0.25">
      <c r="A8" s="1" t="s">
        <v>25</v>
      </c>
      <c r="B8" s="1">
        <v>1523238</v>
      </c>
      <c r="C8" s="1">
        <v>2107560</v>
      </c>
      <c r="D8" s="1">
        <v>901573385</v>
      </c>
      <c r="E8" s="1" t="s">
        <v>134</v>
      </c>
      <c r="F8" s="1" t="s">
        <v>135</v>
      </c>
      <c r="G8" s="1" t="s">
        <v>136</v>
      </c>
      <c r="H8" s="1" t="s">
        <v>143</v>
      </c>
      <c r="I8" s="1">
        <v>5</v>
      </c>
      <c r="J8" s="1" t="s">
        <v>137</v>
      </c>
      <c r="K8" s="1">
        <v>5</v>
      </c>
      <c r="L8" s="1" t="s">
        <v>137</v>
      </c>
      <c r="M8" s="7">
        <v>44712</v>
      </c>
      <c r="N8" s="7">
        <v>44722</v>
      </c>
      <c r="O8" s="1" t="s">
        <v>138</v>
      </c>
      <c r="P8" s="7">
        <v>44722</v>
      </c>
      <c r="Q8" s="7">
        <v>44722</v>
      </c>
      <c r="R8" s="1">
        <v>0</v>
      </c>
      <c r="S8" s="18">
        <v>3000000</v>
      </c>
      <c r="T8" s="18">
        <v>3000000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3000000</v>
      </c>
      <c r="AB8" s="1">
        <v>1</v>
      </c>
    </row>
    <row r="9" spans="1:28" x14ac:dyDescent="0.25">
      <c r="A9" s="1" t="s">
        <v>35</v>
      </c>
      <c r="B9" s="1">
        <v>1605363</v>
      </c>
      <c r="C9" s="1">
        <v>2492284</v>
      </c>
      <c r="D9" s="1">
        <v>901573385</v>
      </c>
      <c r="E9" s="1" t="s">
        <v>134</v>
      </c>
      <c r="F9" s="1" t="s">
        <v>135</v>
      </c>
      <c r="G9" s="1" t="s">
        <v>136</v>
      </c>
      <c r="H9" s="1" t="s">
        <v>143</v>
      </c>
      <c r="I9" s="1">
        <v>5</v>
      </c>
      <c r="J9" s="1" t="s">
        <v>137</v>
      </c>
      <c r="K9" s="1">
        <v>5</v>
      </c>
      <c r="L9" s="1" t="s">
        <v>137</v>
      </c>
      <c r="M9" s="7">
        <v>44865</v>
      </c>
      <c r="N9" s="7">
        <v>44959</v>
      </c>
      <c r="O9" s="1" t="s">
        <v>138</v>
      </c>
      <c r="P9" s="7">
        <v>44959</v>
      </c>
      <c r="Q9" s="7">
        <v>44959</v>
      </c>
      <c r="R9" s="1">
        <v>120000000</v>
      </c>
      <c r="S9" s="18">
        <v>140000000</v>
      </c>
      <c r="T9" s="18">
        <v>140000000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140000000</v>
      </c>
      <c r="AB9" s="1">
        <v>1</v>
      </c>
    </row>
    <row r="10" spans="1:28" x14ac:dyDescent="0.25">
      <c r="A10" s="1" t="s">
        <v>26</v>
      </c>
      <c r="B10" s="1">
        <v>3206611</v>
      </c>
      <c r="C10" s="1">
        <v>2124167</v>
      </c>
      <c r="D10" s="1">
        <v>901573385</v>
      </c>
      <c r="E10" s="1" t="s">
        <v>134</v>
      </c>
      <c r="F10" s="1" t="s">
        <v>135</v>
      </c>
      <c r="G10" s="1" t="s">
        <v>136</v>
      </c>
      <c r="H10" s="1" t="s">
        <v>143</v>
      </c>
      <c r="I10" s="1">
        <v>5</v>
      </c>
      <c r="J10" s="1" t="s">
        <v>137</v>
      </c>
      <c r="K10" s="1">
        <v>5</v>
      </c>
      <c r="L10" s="1" t="s">
        <v>137</v>
      </c>
      <c r="M10" s="7">
        <v>44712</v>
      </c>
      <c r="N10" s="7">
        <v>44722</v>
      </c>
      <c r="O10" s="1" t="s">
        <v>138</v>
      </c>
      <c r="P10" s="7">
        <v>44722</v>
      </c>
      <c r="Q10" s="7">
        <v>44722</v>
      </c>
      <c r="R10" s="1">
        <v>0</v>
      </c>
      <c r="S10" s="18">
        <v>3000000</v>
      </c>
      <c r="T10" s="18">
        <v>3000000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3000000</v>
      </c>
      <c r="AB10" s="1">
        <v>1</v>
      </c>
    </row>
    <row r="11" spans="1:28" x14ac:dyDescent="0.25">
      <c r="A11" s="1" t="s">
        <v>27</v>
      </c>
      <c r="B11" s="1">
        <v>1515645</v>
      </c>
      <c r="C11" s="1">
        <v>2340758</v>
      </c>
      <c r="D11" s="1">
        <v>901573385</v>
      </c>
      <c r="E11" s="1" t="s">
        <v>134</v>
      </c>
      <c r="F11" s="1" t="s">
        <v>135</v>
      </c>
      <c r="G11" s="1" t="s">
        <v>136</v>
      </c>
      <c r="H11" s="1" t="s">
        <v>143</v>
      </c>
      <c r="I11" s="1">
        <v>5</v>
      </c>
      <c r="J11" s="1" t="s">
        <v>137</v>
      </c>
      <c r="K11" s="1">
        <v>5</v>
      </c>
      <c r="L11" s="1" t="s">
        <v>137</v>
      </c>
      <c r="M11" s="7">
        <v>44712</v>
      </c>
      <c r="N11" s="7">
        <v>44722</v>
      </c>
      <c r="O11" s="1" t="s">
        <v>138</v>
      </c>
      <c r="P11" s="7">
        <v>44722</v>
      </c>
      <c r="Q11" s="7">
        <v>44722</v>
      </c>
      <c r="R11" s="1">
        <v>0</v>
      </c>
      <c r="S11" s="18">
        <v>3000000</v>
      </c>
      <c r="T11" s="18">
        <v>3000000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3000000</v>
      </c>
      <c r="AB11" s="1">
        <v>1</v>
      </c>
    </row>
    <row r="12" spans="1:28" x14ac:dyDescent="0.25">
      <c r="A12" s="1" t="s">
        <v>36</v>
      </c>
      <c r="B12" s="1">
        <v>3568161</v>
      </c>
      <c r="C12" s="1">
        <v>273926</v>
      </c>
      <c r="D12" s="1">
        <v>901573385</v>
      </c>
      <c r="E12" s="1" t="s">
        <v>134</v>
      </c>
      <c r="F12" s="1" t="s">
        <v>135</v>
      </c>
      <c r="G12" s="1" t="s">
        <v>136</v>
      </c>
      <c r="H12" s="1" t="s">
        <v>143</v>
      </c>
      <c r="I12" s="1">
        <v>5</v>
      </c>
      <c r="J12" s="1" t="s">
        <v>137</v>
      </c>
      <c r="K12" s="1">
        <v>5</v>
      </c>
      <c r="L12" s="1" t="s">
        <v>137</v>
      </c>
      <c r="M12" s="7">
        <v>44942</v>
      </c>
      <c r="N12" s="7">
        <v>44966</v>
      </c>
      <c r="O12" s="1" t="s">
        <v>138</v>
      </c>
      <c r="P12" s="7">
        <v>44966</v>
      </c>
      <c r="Q12" s="7">
        <v>44966</v>
      </c>
      <c r="R12" s="1">
        <v>0</v>
      </c>
      <c r="S12" s="18">
        <v>14000000</v>
      </c>
      <c r="T12" s="18">
        <v>14000000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14000000</v>
      </c>
      <c r="AB12" s="1">
        <v>1</v>
      </c>
    </row>
    <row r="13" spans="1:28" x14ac:dyDescent="0.25">
      <c r="A13" s="1" t="s">
        <v>37</v>
      </c>
      <c r="B13" s="1">
        <v>2596889</v>
      </c>
      <c r="C13" s="1">
        <v>802091</v>
      </c>
      <c r="D13" s="1">
        <v>901573385</v>
      </c>
      <c r="E13" s="1" t="s">
        <v>134</v>
      </c>
      <c r="F13" s="1" t="s">
        <v>135</v>
      </c>
      <c r="G13" s="1" t="s">
        <v>136</v>
      </c>
      <c r="H13" s="1" t="s">
        <v>143</v>
      </c>
      <c r="I13" s="1">
        <v>5</v>
      </c>
      <c r="J13" s="1" t="s">
        <v>137</v>
      </c>
      <c r="K13" s="1">
        <v>5</v>
      </c>
      <c r="L13" s="1" t="s">
        <v>137</v>
      </c>
      <c r="M13" s="7">
        <v>44942</v>
      </c>
      <c r="N13" s="7">
        <v>44966</v>
      </c>
      <c r="O13" s="1" t="s">
        <v>138</v>
      </c>
      <c r="P13" s="7">
        <v>44966</v>
      </c>
      <c r="Q13" s="7">
        <v>44966</v>
      </c>
      <c r="R13" s="1">
        <v>0</v>
      </c>
      <c r="S13" s="18">
        <v>50000000</v>
      </c>
      <c r="T13" s="18">
        <v>50000000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50000000</v>
      </c>
      <c r="AB13" s="1">
        <v>1</v>
      </c>
    </row>
    <row r="14" spans="1:28" x14ac:dyDescent="0.25">
      <c r="A14" s="17" t="s">
        <v>38</v>
      </c>
      <c r="B14" s="1">
        <v>980231</v>
      </c>
      <c r="C14" s="1">
        <v>2960822</v>
      </c>
      <c r="D14" s="1">
        <v>901573385</v>
      </c>
      <c r="E14" s="1" t="s">
        <v>134</v>
      </c>
      <c r="F14" s="1" t="s">
        <v>135</v>
      </c>
      <c r="G14" s="1" t="s">
        <v>136</v>
      </c>
      <c r="H14" s="1" t="s">
        <v>144</v>
      </c>
      <c r="I14" s="1">
        <v>5</v>
      </c>
      <c r="J14" s="1" t="s">
        <v>137</v>
      </c>
      <c r="K14" s="1">
        <v>5</v>
      </c>
      <c r="L14" s="1" t="s">
        <v>137</v>
      </c>
      <c r="M14" s="7">
        <v>44942</v>
      </c>
      <c r="N14" s="7">
        <v>44966</v>
      </c>
      <c r="O14" s="1" t="s">
        <v>138</v>
      </c>
      <c r="P14" s="7">
        <v>44966</v>
      </c>
      <c r="Q14" s="7">
        <v>44995</v>
      </c>
      <c r="R14" s="1">
        <v>0</v>
      </c>
      <c r="S14" s="18">
        <v>3000000</v>
      </c>
      <c r="T14" s="18">
        <v>3000000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3000000</v>
      </c>
      <c r="AA14" s="18">
        <v>0</v>
      </c>
      <c r="AB14" s="1">
        <v>2</v>
      </c>
    </row>
    <row r="15" spans="1:28" x14ac:dyDescent="0.25">
      <c r="A15" s="1" t="s">
        <v>39</v>
      </c>
      <c r="B15" s="1">
        <v>1840459</v>
      </c>
      <c r="C15" s="1">
        <v>838525</v>
      </c>
      <c r="D15" s="1">
        <v>901573385</v>
      </c>
      <c r="E15" s="1" t="s">
        <v>134</v>
      </c>
      <c r="F15" s="1" t="s">
        <v>135</v>
      </c>
      <c r="G15" s="1" t="s">
        <v>136</v>
      </c>
      <c r="H15" s="1" t="s">
        <v>143</v>
      </c>
      <c r="I15" s="1">
        <v>5</v>
      </c>
      <c r="J15" s="1" t="s">
        <v>137</v>
      </c>
      <c r="K15" s="1">
        <v>5</v>
      </c>
      <c r="L15" s="1" t="s">
        <v>137</v>
      </c>
      <c r="M15" s="7">
        <v>44942</v>
      </c>
      <c r="N15" s="7">
        <v>44966</v>
      </c>
      <c r="O15" s="1" t="s">
        <v>138</v>
      </c>
      <c r="P15" s="7">
        <v>44966</v>
      </c>
      <c r="Q15" s="7">
        <v>44966</v>
      </c>
      <c r="R15" s="1">
        <v>0</v>
      </c>
      <c r="S15" s="18">
        <v>60000000</v>
      </c>
      <c r="T15" s="18">
        <v>60000000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60000000</v>
      </c>
      <c r="AB15" s="1">
        <v>1</v>
      </c>
    </row>
    <row r="16" spans="1:28" x14ac:dyDescent="0.25">
      <c r="A16" s="1" t="s">
        <v>40</v>
      </c>
      <c r="B16" s="1">
        <v>3220635</v>
      </c>
      <c r="C16" s="1">
        <v>838526</v>
      </c>
      <c r="D16" s="1">
        <v>901573385</v>
      </c>
      <c r="E16" s="1" t="s">
        <v>134</v>
      </c>
      <c r="F16" s="1" t="s">
        <v>135</v>
      </c>
      <c r="G16" s="1" t="s">
        <v>136</v>
      </c>
      <c r="H16" s="1" t="s">
        <v>143</v>
      </c>
      <c r="I16" s="1">
        <v>5</v>
      </c>
      <c r="J16" s="1" t="s">
        <v>137</v>
      </c>
      <c r="K16" s="1">
        <v>5</v>
      </c>
      <c r="L16" s="1" t="s">
        <v>137</v>
      </c>
      <c r="M16" s="7">
        <v>44942</v>
      </c>
      <c r="N16" s="7">
        <v>44966</v>
      </c>
      <c r="O16" s="1" t="s">
        <v>138</v>
      </c>
      <c r="P16" s="7">
        <v>44966</v>
      </c>
      <c r="Q16" s="7">
        <v>44966</v>
      </c>
      <c r="R16" s="1">
        <v>0</v>
      </c>
      <c r="S16" s="18">
        <v>6000000</v>
      </c>
      <c r="T16" s="18">
        <v>6000000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6000000</v>
      </c>
      <c r="AB16" s="1">
        <v>1</v>
      </c>
    </row>
    <row r="17" spans="1:28" x14ac:dyDescent="0.25">
      <c r="A17" s="1" t="s">
        <v>41</v>
      </c>
      <c r="B17" s="1">
        <v>3707966</v>
      </c>
      <c r="C17" s="1">
        <v>282652</v>
      </c>
      <c r="D17" s="1">
        <v>901573385</v>
      </c>
      <c r="E17" s="1" t="s">
        <v>134</v>
      </c>
      <c r="F17" s="1" t="s">
        <v>135</v>
      </c>
      <c r="G17" s="1" t="s">
        <v>136</v>
      </c>
      <c r="H17" s="1" t="s">
        <v>143</v>
      </c>
      <c r="I17" s="1">
        <v>5</v>
      </c>
      <c r="J17" s="1" t="s">
        <v>137</v>
      </c>
      <c r="K17" s="1">
        <v>5</v>
      </c>
      <c r="L17" s="1" t="s">
        <v>137</v>
      </c>
      <c r="M17" s="7">
        <v>44942</v>
      </c>
      <c r="N17" s="7">
        <v>44966</v>
      </c>
      <c r="O17" s="1" t="s">
        <v>138</v>
      </c>
      <c r="P17" s="7">
        <v>44966</v>
      </c>
      <c r="Q17" s="7">
        <v>44966</v>
      </c>
      <c r="R17" s="1">
        <v>0</v>
      </c>
      <c r="S17" s="18">
        <v>6000000</v>
      </c>
      <c r="T17" s="18">
        <v>6000000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6000000</v>
      </c>
      <c r="AB17" s="1">
        <v>1</v>
      </c>
    </row>
    <row r="18" spans="1:28" x14ac:dyDescent="0.25">
      <c r="A18" s="1" t="s">
        <v>42</v>
      </c>
      <c r="B18" s="1">
        <v>1048223</v>
      </c>
      <c r="C18" s="1">
        <v>274139</v>
      </c>
      <c r="D18" s="1">
        <v>901573385</v>
      </c>
      <c r="E18" s="1" t="s">
        <v>134</v>
      </c>
      <c r="F18" s="1" t="s">
        <v>135</v>
      </c>
      <c r="G18" s="1" t="s">
        <v>136</v>
      </c>
      <c r="H18" s="1" t="s">
        <v>143</v>
      </c>
      <c r="I18" s="1">
        <v>5</v>
      </c>
      <c r="J18" s="1" t="s">
        <v>137</v>
      </c>
      <c r="K18" s="1">
        <v>5</v>
      </c>
      <c r="L18" s="1" t="s">
        <v>137</v>
      </c>
      <c r="M18" s="7">
        <v>44942</v>
      </c>
      <c r="N18" s="7">
        <v>44966</v>
      </c>
      <c r="O18" s="1" t="s">
        <v>138</v>
      </c>
      <c r="P18" s="7">
        <v>44966</v>
      </c>
      <c r="Q18" s="7">
        <v>44966</v>
      </c>
      <c r="R18" s="1">
        <v>0</v>
      </c>
      <c r="S18" s="18">
        <v>22000000</v>
      </c>
      <c r="T18" s="18">
        <v>22000000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22000000</v>
      </c>
      <c r="AB18" s="1">
        <v>1</v>
      </c>
    </row>
    <row r="19" spans="1:28" x14ac:dyDescent="0.25">
      <c r="A19" s="1" t="s">
        <v>43</v>
      </c>
      <c r="B19" s="1">
        <v>1616027</v>
      </c>
      <c r="C19" s="1">
        <v>274310</v>
      </c>
      <c r="D19" s="1">
        <v>901573385</v>
      </c>
      <c r="E19" s="1" t="s">
        <v>134</v>
      </c>
      <c r="F19" s="1" t="s">
        <v>135</v>
      </c>
      <c r="G19" s="1" t="s">
        <v>136</v>
      </c>
      <c r="H19" s="1" t="s">
        <v>143</v>
      </c>
      <c r="I19" s="1">
        <v>5</v>
      </c>
      <c r="J19" s="1" t="s">
        <v>137</v>
      </c>
      <c r="K19" s="1">
        <v>5</v>
      </c>
      <c r="L19" s="1" t="s">
        <v>137</v>
      </c>
      <c r="M19" s="7">
        <v>44942</v>
      </c>
      <c r="N19" s="7">
        <v>44966</v>
      </c>
      <c r="O19" s="1" t="s">
        <v>138</v>
      </c>
      <c r="P19" s="7">
        <v>44966</v>
      </c>
      <c r="Q19" s="7">
        <v>44966</v>
      </c>
      <c r="R19" s="1">
        <v>0</v>
      </c>
      <c r="S19" s="18">
        <v>14000000</v>
      </c>
      <c r="T19" s="18">
        <v>14000000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14000000</v>
      </c>
      <c r="AB19" s="1">
        <v>1</v>
      </c>
    </row>
    <row r="20" spans="1:28" x14ac:dyDescent="0.25">
      <c r="A20" s="1" t="s">
        <v>44</v>
      </c>
      <c r="B20" s="1">
        <v>2343474</v>
      </c>
      <c r="C20" s="1">
        <v>802092</v>
      </c>
      <c r="D20" s="1">
        <v>901573385</v>
      </c>
      <c r="E20" s="1" t="s">
        <v>134</v>
      </c>
      <c r="F20" s="1" t="s">
        <v>135</v>
      </c>
      <c r="G20" s="1" t="s">
        <v>136</v>
      </c>
      <c r="H20" s="1" t="s">
        <v>143</v>
      </c>
      <c r="I20" s="1">
        <v>5</v>
      </c>
      <c r="J20" s="1" t="s">
        <v>137</v>
      </c>
      <c r="K20" s="1">
        <v>5</v>
      </c>
      <c r="L20" s="1" t="s">
        <v>137</v>
      </c>
      <c r="M20" s="7">
        <v>44942</v>
      </c>
      <c r="N20" s="7">
        <v>44966</v>
      </c>
      <c r="O20" s="1" t="s">
        <v>138</v>
      </c>
      <c r="P20" s="7">
        <v>44966</v>
      </c>
      <c r="Q20" s="7">
        <v>44966</v>
      </c>
      <c r="R20" s="1">
        <v>0</v>
      </c>
      <c r="S20" s="18">
        <v>60000000</v>
      </c>
      <c r="T20" s="18">
        <v>60000000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60000000</v>
      </c>
      <c r="AB20" s="1">
        <v>1</v>
      </c>
    </row>
    <row r="21" spans="1:28" x14ac:dyDescent="0.25">
      <c r="A21" s="1" t="s">
        <v>45</v>
      </c>
      <c r="B21" s="1">
        <v>3391743</v>
      </c>
      <c r="C21" s="1">
        <v>855119</v>
      </c>
      <c r="D21" s="1">
        <v>901573385</v>
      </c>
      <c r="E21" s="1" t="s">
        <v>134</v>
      </c>
      <c r="F21" s="1" t="s">
        <v>135</v>
      </c>
      <c r="G21" s="1" t="s">
        <v>136</v>
      </c>
      <c r="H21" s="1" t="s">
        <v>143</v>
      </c>
      <c r="I21" s="1">
        <v>5</v>
      </c>
      <c r="J21" s="1" t="s">
        <v>137</v>
      </c>
      <c r="K21" s="1">
        <v>5</v>
      </c>
      <c r="L21" s="1" t="s">
        <v>137</v>
      </c>
      <c r="M21" s="7">
        <v>44942</v>
      </c>
      <c r="N21" s="7">
        <v>44966</v>
      </c>
      <c r="O21" s="1" t="s">
        <v>138</v>
      </c>
      <c r="P21" s="7">
        <v>44966</v>
      </c>
      <c r="Q21" s="7">
        <v>44966</v>
      </c>
      <c r="R21" s="1">
        <v>0</v>
      </c>
      <c r="S21" s="18">
        <v>60000000</v>
      </c>
      <c r="T21" s="18">
        <v>60000000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60000000</v>
      </c>
      <c r="AB21" s="1">
        <v>1</v>
      </c>
    </row>
    <row r="22" spans="1:28" x14ac:dyDescent="0.25">
      <c r="A22" s="1" t="s">
        <v>46</v>
      </c>
      <c r="B22" s="1">
        <v>1804900</v>
      </c>
      <c r="C22" s="1">
        <v>802193</v>
      </c>
      <c r="D22" s="1">
        <v>901573385</v>
      </c>
      <c r="E22" s="1" t="s">
        <v>134</v>
      </c>
      <c r="F22" s="1" t="s">
        <v>135</v>
      </c>
      <c r="G22" s="1" t="s">
        <v>136</v>
      </c>
      <c r="H22" s="1" t="s">
        <v>143</v>
      </c>
      <c r="I22" s="1">
        <v>5</v>
      </c>
      <c r="J22" s="1" t="s">
        <v>137</v>
      </c>
      <c r="K22" s="1">
        <v>5</v>
      </c>
      <c r="L22" s="1" t="s">
        <v>137</v>
      </c>
      <c r="M22" s="7">
        <v>44942</v>
      </c>
      <c r="N22" s="7">
        <v>44966</v>
      </c>
      <c r="O22" s="1" t="s">
        <v>138</v>
      </c>
      <c r="P22" s="7">
        <v>44966</v>
      </c>
      <c r="Q22" s="7">
        <v>44966</v>
      </c>
      <c r="R22" s="1">
        <v>0</v>
      </c>
      <c r="S22" s="18">
        <v>30000000</v>
      </c>
      <c r="T22" s="18">
        <v>30000000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30000000</v>
      </c>
      <c r="AB22" s="1">
        <v>1</v>
      </c>
    </row>
    <row r="23" spans="1:28" x14ac:dyDescent="0.25">
      <c r="A23" s="1" t="s">
        <v>47</v>
      </c>
      <c r="B23" s="1">
        <v>3458532</v>
      </c>
      <c r="C23" s="1">
        <v>821203</v>
      </c>
      <c r="D23" s="1">
        <v>901573385</v>
      </c>
      <c r="E23" s="1" t="s">
        <v>134</v>
      </c>
      <c r="F23" s="1" t="s">
        <v>135</v>
      </c>
      <c r="G23" s="1" t="s">
        <v>136</v>
      </c>
      <c r="H23" s="1" t="s">
        <v>143</v>
      </c>
      <c r="I23" s="1">
        <v>5</v>
      </c>
      <c r="J23" s="1" t="s">
        <v>137</v>
      </c>
      <c r="K23" s="1">
        <v>5</v>
      </c>
      <c r="L23" s="1" t="s">
        <v>137</v>
      </c>
      <c r="M23" s="7">
        <v>44942</v>
      </c>
      <c r="N23" s="7">
        <v>44966</v>
      </c>
      <c r="O23" s="1" t="s">
        <v>138</v>
      </c>
      <c r="P23" s="7">
        <v>44966</v>
      </c>
      <c r="Q23" s="7">
        <v>44966</v>
      </c>
      <c r="R23" s="1">
        <v>0</v>
      </c>
      <c r="S23" s="18">
        <v>3000000</v>
      </c>
      <c r="T23" s="18">
        <v>3000000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3000000</v>
      </c>
      <c r="AB23" s="1">
        <v>1</v>
      </c>
    </row>
    <row r="24" spans="1:28" x14ac:dyDescent="0.25">
      <c r="A24" s="1" t="s">
        <v>48</v>
      </c>
      <c r="B24" s="1">
        <v>2468632</v>
      </c>
      <c r="C24" s="1">
        <v>821210</v>
      </c>
      <c r="D24" s="1">
        <v>901573385</v>
      </c>
      <c r="E24" s="1" t="s">
        <v>134</v>
      </c>
      <c r="F24" s="1" t="s">
        <v>135</v>
      </c>
      <c r="G24" s="1" t="s">
        <v>136</v>
      </c>
      <c r="H24" s="1" t="s">
        <v>143</v>
      </c>
      <c r="I24" s="1">
        <v>5</v>
      </c>
      <c r="J24" s="1" t="s">
        <v>137</v>
      </c>
      <c r="K24" s="1">
        <v>5</v>
      </c>
      <c r="L24" s="1" t="s">
        <v>137</v>
      </c>
      <c r="M24" s="7">
        <v>44942</v>
      </c>
      <c r="N24" s="7">
        <v>44966</v>
      </c>
      <c r="O24" s="1" t="s">
        <v>138</v>
      </c>
      <c r="P24" s="7">
        <v>44966</v>
      </c>
      <c r="Q24" s="7">
        <v>44966</v>
      </c>
      <c r="R24" s="1">
        <v>0</v>
      </c>
      <c r="S24" s="18">
        <v>60000000</v>
      </c>
      <c r="T24" s="18">
        <v>60000000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60000000</v>
      </c>
      <c r="AB24" s="1">
        <v>1</v>
      </c>
    </row>
    <row r="25" spans="1:28" x14ac:dyDescent="0.25">
      <c r="A25" s="1" t="s">
        <v>49</v>
      </c>
      <c r="B25" s="1">
        <v>2219239</v>
      </c>
      <c r="C25" s="1">
        <v>803125</v>
      </c>
      <c r="D25" s="1">
        <v>901573385</v>
      </c>
      <c r="E25" s="1" t="s">
        <v>134</v>
      </c>
      <c r="F25" s="1" t="s">
        <v>135</v>
      </c>
      <c r="G25" s="1" t="s">
        <v>136</v>
      </c>
      <c r="H25" s="1" t="s">
        <v>143</v>
      </c>
      <c r="I25" s="1">
        <v>5</v>
      </c>
      <c r="J25" s="1" t="s">
        <v>137</v>
      </c>
      <c r="K25" s="1">
        <v>5</v>
      </c>
      <c r="L25" s="1" t="s">
        <v>137</v>
      </c>
      <c r="M25" s="7">
        <v>44942</v>
      </c>
      <c r="N25" s="7">
        <v>44966</v>
      </c>
      <c r="O25" s="1" t="s">
        <v>138</v>
      </c>
      <c r="P25" s="7">
        <v>44966</v>
      </c>
      <c r="Q25" s="7">
        <v>44966</v>
      </c>
      <c r="R25" s="1">
        <v>0</v>
      </c>
      <c r="S25" s="18">
        <v>14000000</v>
      </c>
      <c r="T25" s="18">
        <v>14000000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14000000</v>
      </c>
      <c r="AB25" s="1">
        <v>1</v>
      </c>
    </row>
    <row r="26" spans="1:28" x14ac:dyDescent="0.25">
      <c r="A26" s="1" t="s">
        <v>50</v>
      </c>
      <c r="B26" s="1">
        <v>1629221</v>
      </c>
      <c r="C26" s="1">
        <v>804911</v>
      </c>
      <c r="D26" s="1">
        <v>901573385</v>
      </c>
      <c r="E26" s="1" t="s">
        <v>134</v>
      </c>
      <c r="F26" s="1" t="s">
        <v>135</v>
      </c>
      <c r="G26" s="1" t="s">
        <v>136</v>
      </c>
      <c r="H26" s="1" t="s">
        <v>143</v>
      </c>
      <c r="I26" s="1">
        <v>5</v>
      </c>
      <c r="J26" s="1" t="s">
        <v>137</v>
      </c>
      <c r="K26" s="1">
        <v>5</v>
      </c>
      <c r="L26" s="1" t="s">
        <v>137</v>
      </c>
      <c r="M26" s="7">
        <v>44942</v>
      </c>
      <c r="N26" s="7">
        <v>44966</v>
      </c>
      <c r="O26" s="1" t="s">
        <v>138</v>
      </c>
      <c r="P26" s="7">
        <v>44966</v>
      </c>
      <c r="Q26" s="7">
        <v>44966</v>
      </c>
      <c r="R26" s="1">
        <v>0</v>
      </c>
      <c r="S26" s="18">
        <v>22000000</v>
      </c>
      <c r="T26" s="18">
        <v>22000000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22000000</v>
      </c>
      <c r="AB26" s="1">
        <v>1</v>
      </c>
    </row>
    <row r="27" spans="1:28" x14ac:dyDescent="0.25">
      <c r="A27" s="1" t="s">
        <v>51</v>
      </c>
      <c r="B27" s="1">
        <v>275797</v>
      </c>
      <c r="C27" s="1">
        <v>821581</v>
      </c>
      <c r="D27" s="1">
        <v>901573385</v>
      </c>
      <c r="E27" s="1" t="s">
        <v>134</v>
      </c>
      <c r="F27" s="1" t="s">
        <v>135</v>
      </c>
      <c r="G27" s="1" t="s">
        <v>136</v>
      </c>
      <c r="H27" s="1" t="s">
        <v>143</v>
      </c>
      <c r="I27" s="1">
        <v>5</v>
      </c>
      <c r="J27" s="1" t="s">
        <v>137</v>
      </c>
      <c r="K27" s="1">
        <v>5</v>
      </c>
      <c r="L27" s="1" t="s">
        <v>137</v>
      </c>
      <c r="M27" s="7">
        <v>44942</v>
      </c>
      <c r="N27" s="7">
        <v>44966</v>
      </c>
      <c r="O27" s="1" t="s">
        <v>138</v>
      </c>
      <c r="P27" s="7">
        <v>44966</v>
      </c>
      <c r="Q27" s="7">
        <v>44966</v>
      </c>
      <c r="R27" s="1">
        <v>0</v>
      </c>
      <c r="S27" s="18">
        <v>6000000</v>
      </c>
      <c r="T27" s="18">
        <v>6000000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6000000</v>
      </c>
      <c r="AB27" s="1">
        <v>1</v>
      </c>
    </row>
    <row r="28" spans="1:28" x14ac:dyDescent="0.25">
      <c r="A28" s="1" t="s">
        <v>52</v>
      </c>
      <c r="B28" s="1">
        <v>2038512</v>
      </c>
      <c r="C28" s="1">
        <v>821204</v>
      </c>
      <c r="D28" s="1">
        <v>901573385</v>
      </c>
      <c r="E28" s="1" t="s">
        <v>134</v>
      </c>
      <c r="F28" s="1" t="s">
        <v>135</v>
      </c>
      <c r="G28" s="1" t="s">
        <v>136</v>
      </c>
      <c r="H28" s="1" t="s">
        <v>143</v>
      </c>
      <c r="I28" s="1">
        <v>5</v>
      </c>
      <c r="J28" s="1" t="s">
        <v>137</v>
      </c>
      <c r="K28" s="1">
        <v>5</v>
      </c>
      <c r="L28" s="1" t="s">
        <v>137</v>
      </c>
      <c r="M28" s="7">
        <v>44942</v>
      </c>
      <c r="N28" s="7">
        <v>44966</v>
      </c>
      <c r="O28" s="1" t="s">
        <v>138</v>
      </c>
      <c r="P28" s="7">
        <v>44966</v>
      </c>
      <c r="Q28" s="7">
        <v>44966</v>
      </c>
      <c r="R28" s="1">
        <v>0</v>
      </c>
      <c r="S28" s="18">
        <v>40000000</v>
      </c>
      <c r="T28" s="18">
        <v>40000000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40000000</v>
      </c>
      <c r="AB28" s="1">
        <v>1</v>
      </c>
    </row>
    <row r="29" spans="1:28" x14ac:dyDescent="0.25">
      <c r="A29" s="1" t="s">
        <v>53</v>
      </c>
      <c r="B29" s="1">
        <v>1373956</v>
      </c>
      <c r="C29" s="1">
        <v>2917183</v>
      </c>
      <c r="D29" s="1">
        <v>901573385</v>
      </c>
      <c r="E29" s="1" t="s">
        <v>134</v>
      </c>
      <c r="F29" s="1" t="s">
        <v>135</v>
      </c>
      <c r="G29" s="1" t="s">
        <v>136</v>
      </c>
      <c r="H29" s="1" t="s">
        <v>143</v>
      </c>
      <c r="I29" s="1">
        <v>5</v>
      </c>
      <c r="J29" s="1" t="s">
        <v>137</v>
      </c>
      <c r="K29" s="1">
        <v>5</v>
      </c>
      <c r="L29" s="1" t="s">
        <v>137</v>
      </c>
      <c r="M29" s="7">
        <v>44942</v>
      </c>
      <c r="N29" s="7">
        <v>44966</v>
      </c>
      <c r="O29" s="1" t="s">
        <v>138</v>
      </c>
      <c r="P29" s="7">
        <v>44966</v>
      </c>
      <c r="Q29" s="7">
        <v>44995</v>
      </c>
      <c r="R29" s="1">
        <v>0</v>
      </c>
      <c r="S29" s="18">
        <v>3000000</v>
      </c>
      <c r="T29" s="18">
        <v>3000000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3000000</v>
      </c>
      <c r="AA29" s="18">
        <v>0</v>
      </c>
      <c r="AB29" s="1">
        <v>2</v>
      </c>
    </row>
    <row r="30" spans="1:28" x14ac:dyDescent="0.25">
      <c r="A30" s="1" t="s">
        <v>54</v>
      </c>
      <c r="B30" s="1">
        <v>5058822</v>
      </c>
      <c r="C30" s="1">
        <v>0</v>
      </c>
      <c r="D30" s="1">
        <v>901573385</v>
      </c>
      <c r="E30" s="1" t="s">
        <v>134</v>
      </c>
      <c r="F30" s="1" t="s">
        <v>135</v>
      </c>
      <c r="G30" s="1" t="s">
        <v>136</v>
      </c>
      <c r="H30" s="1" t="s">
        <v>143</v>
      </c>
      <c r="I30" s="1">
        <v>0</v>
      </c>
      <c r="J30" s="1"/>
      <c r="K30" s="1">
        <v>4</v>
      </c>
      <c r="L30" s="1" t="s">
        <v>141</v>
      </c>
      <c r="M30" s="7">
        <v>44977</v>
      </c>
      <c r="N30" s="7">
        <v>45154</v>
      </c>
      <c r="O30" s="1" t="s">
        <v>138</v>
      </c>
      <c r="P30" s="7">
        <v>45170</v>
      </c>
      <c r="Q30" s="7">
        <v>1</v>
      </c>
      <c r="R30" s="1">
        <v>0</v>
      </c>
      <c r="S30" s="18">
        <v>2000000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">
        <v>0</v>
      </c>
    </row>
    <row r="31" spans="1:28" x14ac:dyDescent="0.25">
      <c r="A31" s="1" t="s">
        <v>55</v>
      </c>
      <c r="B31" s="1">
        <v>5058823</v>
      </c>
      <c r="C31" s="1">
        <v>0</v>
      </c>
      <c r="D31" s="1">
        <v>901573385</v>
      </c>
      <c r="E31" s="1" t="s">
        <v>134</v>
      </c>
      <c r="F31" s="1" t="s">
        <v>135</v>
      </c>
      <c r="G31" s="1" t="s">
        <v>136</v>
      </c>
      <c r="H31" s="1" t="s">
        <v>143</v>
      </c>
      <c r="I31" s="1">
        <v>0</v>
      </c>
      <c r="J31" s="1"/>
      <c r="K31" s="1">
        <v>4</v>
      </c>
      <c r="L31" s="1" t="s">
        <v>141</v>
      </c>
      <c r="M31" s="7">
        <v>44977</v>
      </c>
      <c r="N31" s="7">
        <v>45154</v>
      </c>
      <c r="O31" s="1" t="s">
        <v>138</v>
      </c>
      <c r="P31" s="7">
        <v>45170</v>
      </c>
      <c r="Q31" s="7">
        <v>1</v>
      </c>
      <c r="R31" s="1">
        <v>0</v>
      </c>
      <c r="S31" s="18">
        <v>400000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">
        <v>0</v>
      </c>
    </row>
    <row r="32" spans="1:28" x14ac:dyDescent="0.25">
      <c r="A32" s="1" t="s">
        <v>56</v>
      </c>
      <c r="B32" s="1">
        <v>5058824</v>
      </c>
      <c r="C32" s="1">
        <v>0</v>
      </c>
      <c r="D32" s="1">
        <v>901573385</v>
      </c>
      <c r="E32" s="1" t="s">
        <v>134</v>
      </c>
      <c r="F32" s="1" t="s">
        <v>135</v>
      </c>
      <c r="G32" s="1" t="s">
        <v>136</v>
      </c>
      <c r="H32" s="1" t="s">
        <v>143</v>
      </c>
      <c r="I32" s="1">
        <v>0</v>
      </c>
      <c r="J32" s="1"/>
      <c r="K32" s="1">
        <v>4</v>
      </c>
      <c r="L32" s="1" t="s">
        <v>141</v>
      </c>
      <c r="M32" s="7">
        <v>44977</v>
      </c>
      <c r="N32" s="7">
        <v>45154</v>
      </c>
      <c r="O32" s="1" t="s">
        <v>138</v>
      </c>
      <c r="P32" s="7">
        <v>45170</v>
      </c>
      <c r="Q32" s="7">
        <v>1</v>
      </c>
      <c r="R32" s="1">
        <v>0</v>
      </c>
      <c r="S32" s="18">
        <v>800000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">
        <v>0</v>
      </c>
    </row>
    <row r="33" spans="1:28" x14ac:dyDescent="0.25">
      <c r="A33" s="1" t="s">
        <v>57</v>
      </c>
      <c r="B33" s="1">
        <v>5058825</v>
      </c>
      <c r="C33" s="1">
        <v>0</v>
      </c>
      <c r="D33" s="1">
        <v>901573385</v>
      </c>
      <c r="E33" s="1" t="s">
        <v>134</v>
      </c>
      <c r="F33" s="1" t="s">
        <v>135</v>
      </c>
      <c r="G33" s="1" t="s">
        <v>136</v>
      </c>
      <c r="H33" s="1" t="s">
        <v>143</v>
      </c>
      <c r="I33" s="1">
        <v>0</v>
      </c>
      <c r="J33" s="1"/>
      <c r="K33" s="1">
        <v>4</v>
      </c>
      <c r="L33" s="1" t="s">
        <v>141</v>
      </c>
      <c r="M33" s="7">
        <v>44977</v>
      </c>
      <c r="N33" s="7">
        <v>45154</v>
      </c>
      <c r="O33" s="1" t="s">
        <v>138</v>
      </c>
      <c r="P33" s="7">
        <v>45170</v>
      </c>
      <c r="Q33" s="7">
        <v>1</v>
      </c>
      <c r="R33" s="1">
        <v>0</v>
      </c>
      <c r="S33" s="18">
        <v>3600000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">
        <v>0</v>
      </c>
    </row>
    <row r="34" spans="1:28" x14ac:dyDescent="0.25">
      <c r="A34" s="1" t="s">
        <v>58</v>
      </c>
      <c r="B34" s="1">
        <v>5058826</v>
      </c>
      <c r="C34" s="1">
        <v>0</v>
      </c>
      <c r="D34" s="1">
        <v>901573385</v>
      </c>
      <c r="E34" s="1" t="s">
        <v>134</v>
      </c>
      <c r="F34" s="1" t="s">
        <v>135</v>
      </c>
      <c r="G34" s="1" t="s">
        <v>136</v>
      </c>
      <c r="H34" s="1" t="s">
        <v>143</v>
      </c>
      <c r="I34" s="1">
        <v>0</v>
      </c>
      <c r="J34" s="1"/>
      <c r="K34" s="1">
        <v>4</v>
      </c>
      <c r="L34" s="1" t="s">
        <v>141</v>
      </c>
      <c r="M34" s="7">
        <v>44977</v>
      </c>
      <c r="N34" s="7">
        <v>45154</v>
      </c>
      <c r="O34" s="1" t="s">
        <v>138</v>
      </c>
      <c r="P34" s="7">
        <v>45170</v>
      </c>
      <c r="Q34" s="7">
        <v>1</v>
      </c>
      <c r="R34" s="1">
        <v>0</v>
      </c>
      <c r="S34" s="18">
        <v>34200000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">
        <v>0</v>
      </c>
    </row>
    <row r="35" spans="1:28" x14ac:dyDescent="0.25">
      <c r="A35" s="1" t="s">
        <v>59</v>
      </c>
      <c r="B35" s="1">
        <v>5058827</v>
      </c>
      <c r="C35" s="1">
        <v>0</v>
      </c>
      <c r="D35" s="1">
        <v>901573385</v>
      </c>
      <c r="E35" s="1" t="s">
        <v>134</v>
      </c>
      <c r="F35" s="1" t="s">
        <v>135</v>
      </c>
      <c r="G35" s="1" t="s">
        <v>136</v>
      </c>
      <c r="H35" s="1" t="s">
        <v>143</v>
      </c>
      <c r="I35" s="1">
        <v>0</v>
      </c>
      <c r="J35" s="1"/>
      <c r="K35" s="1">
        <v>4</v>
      </c>
      <c r="L35" s="1" t="s">
        <v>141</v>
      </c>
      <c r="M35" s="7">
        <v>44977</v>
      </c>
      <c r="N35" s="7">
        <v>45154</v>
      </c>
      <c r="O35" s="1" t="s">
        <v>138</v>
      </c>
      <c r="P35" s="7">
        <v>45170</v>
      </c>
      <c r="Q35" s="7">
        <v>1</v>
      </c>
      <c r="R35" s="1">
        <v>0</v>
      </c>
      <c r="S35" s="18">
        <v>13200000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">
        <v>0</v>
      </c>
    </row>
    <row r="36" spans="1:28" x14ac:dyDescent="0.25">
      <c r="A36" s="1" t="s">
        <v>60</v>
      </c>
      <c r="B36" s="1">
        <v>5058828</v>
      </c>
      <c r="C36" s="1">
        <v>0</v>
      </c>
      <c r="D36" s="1">
        <v>901573385</v>
      </c>
      <c r="E36" s="1" t="s">
        <v>134</v>
      </c>
      <c r="F36" s="1" t="s">
        <v>135</v>
      </c>
      <c r="G36" s="1" t="s">
        <v>136</v>
      </c>
      <c r="H36" s="1" t="s">
        <v>143</v>
      </c>
      <c r="I36" s="1">
        <v>0</v>
      </c>
      <c r="J36" s="1"/>
      <c r="K36" s="1">
        <v>4</v>
      </c>
      <c r="L36" s="1" t="s">
        <v>141</v>
      </c>
      <c r="M36" s="7">
        <v>44977</v>
      </c>
      <c r="N36" s="7">
        <v>45154</v>
      </c>
      <c r="O36" s="1" t="s">
        <v>138</v>
      </c>
      <c r="P36" s="7">
        <v>45170</v>
      </c>
      <c r="Q36" s="7">
        <v>1</v>
      </c>
      <c r="R36" s="1">
        <v>0</v>
      </c>
      <c r="S36" s="18">
        <v>2800000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">
        <v>0</v>
      </c>
    </row>
    <row r="37" spans="1:28" x14ac:dyDescent="0.25">
      <c r="A37" s="1" t="s">
        <v>61</v>
      </c>
      <c r="B37" s="1">
        <v>5058829</v>
      </c>
      <c r="C37" s="1">
        <v>0</v>
      </c>
      <c r="D37" s="1">
        <v>901573385</v>
      </c>
      <c r="E37" s="1" t="s">
        <v>134</v>
      </c>
      <c r="F37" s="1" t="s">
        <v>135</v>
      </c>
      <c r="G37" s="1" t="s">
        <v>136</v>
      </c>
      <c r="H37" s="1" t="s">
        <v>143</v>
      </c>
      <c r="I37" s="1">
        <v>0</v>
      </c>
      <c r="J37" s="1"/>
      <c r="K37" s="1">
        <v>4</v>
      </c>
      <c r="L37" s="1" t="s">
        <v>141</v>
      </c>
      <c r="M37" s="7">
        <v>44977</v>
      </c>
      <c r="N37" s="7">
        <v>45154</v>
      </c>
      <c r="O37" s="1" t="s">
        <v>138</v>
      </c>
      <c r="P37" s="7">
        <v>45170</v>
      </c>
      <c r="Q37" s="7">
        <v>1</v>
      </c>
      <c r="R37" s="1">
        <v>0</v>
      </c>
      <c r="S37" s="18">
        <v>800000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">
        <v>0</v>
      </c>
    </row>
    <row r="38" spans="1:28" x14ac:dyDescent="0.25">
      <c r="A38" s="1" t="s">
        <v>62</v>
      </c>
      <c r="B38" s="1">
        <v>5058830</v>
      </c>
      <c r="C38" s="1">
        <v>0</v>
      </c>
      <c r="D38" s="1">
        <v>901573385</v>
      </c>
      <c r="E38" s="1" t="s">
        <v>134</v>
      </c>
      <c r="F38" s="1" t="s">
        <v>135</v>
      </c>
      <c r="G38" s="1" t="s">
        <v>136</v>
      </c>
      <c r="H38" s="1" t="s">
        <v>143</v>
      </c>
      <c r="I38" s="1">
        <v>0</v>
      </c>
      <c r="J38" s="1"/>
      <c r="K38" s="1">
        <v>4</v>
      </c>
      <c r="L38" s="1" t="s">
        <v>141</v>
      </c>
      <c r="M38" s="7">
        <v>44977</v>
      </c>
      <c r="N38" s="7">
        <v>45154</v>
      </c>
      <c r="O38" s="1" t="s">
        <v>138</v>
      </c>
      <c r="P38" s="7">
        <v>45170</v>
      </c>
      <c r="Q38" s="7">
        <v>1</v>
      </c>
      <c r="R38" s="1">
        <v>0</v>
      </c>
      <c r="S38" s="18">
        <v>3200000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">
        <v>0</v>
      </c>
    </row>
    <row r="39" spans="1:28" x14ac:dyDescent="0.25">
      <c r="A39" s="1" t="s">
        <v>63</v>
      </c>
      <c r="B39" s="1">
        <v>5058831</v>
      </c>
      <c r="C39" s="1">
        <v>0</v>
      </c>
      <c r="D39" s="1">
        <v>901573385</v>
      </c>
      <c r="E39" s="1" t="s">
        <v>134</v>
      </c>
      <c r="F39" s="1" t="s">
        <v>135</v>
      </c>
      <c r="G39" s="1" t="s">
        <v>136</v>
      </c>
      <c r="H39" s="1" t="s">
        <v>143</v>
      </c>
      <c r="I39" s="1">
        <v>0</v>
      </c>
      <c r="J39" s="1"/>
      <c r="K39" s="1">
        <v>4</v>
      </c>
      <c r="L39" s="1" t="s">
        <v>141</v>
      </c>
      <c r="M39" s="7">
        <v>44977</v>
      </c>
      <c r="N39" s="7">
        <v>45154</v>
      </c>
      <c r="O39" s="1" t="s">
        <v>138</v>
      </c>
      <c r="P39" s="7">
        <v>45170</v>
      </c>
      <c r="Q39" s="7">
        <v>1</v>
      </c>
      <c r="R39" s="1">
        <v>0</v>
      </c>
      <c r="S39" s="18">
        <v>1000000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">
        <v>0</v>
      </c>
    </row>
    <row r="40" spans="1:28" x14ac:dyDescent="0.25">
      <c r="A40" s="1" t="s">
        <v>64</v>
      </c>
      <c r="B40" s="1">
        <v>5058832</v>
      </c>
      <c r="C40" s="1">
        <v>0</v>
      </c>
      <c r="D40" s="1">
        <v>901573385</v>
      </c>
      <c r="E40" s="1" t="s">
        <v>134</v>
      </c>
      <c r="F40" s="1" t="s">
        <v>135</v>
      </c>
      <c r="G40" s="1" t="s">
        <v>136</v>
      </c>
      <c r="H40" s="1" t="s">
        <v>143</v>
      </c>
      <c r="I40" s="1">
        <v>0</v>
      </c>
      <c r="J40" s="1"/>
      <c r="K40" s="1">
        <v>4</v>
      </c>
      <c r="L40" s="1" t="s">
        <v>141</v>
      </c>
      <c r="M40" s="7">
        <v>44977</v>
      </c>
      <c r="N40" s="7">
        <v>45154</v>
      </c>
      <c r="O40" s="1" t="s">
        <v>138</v>
      </c>
      <c r="P40" s="7">
        <v>45170</v>
      </c>
      <c r="Q40" s="7">
        <v>1</v>
      </c>
      <c r="R40" s="1">
        <v>0</v>
      </c>
      <c r="S40" s="18">
        <v>4400000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">
        <v>0</v>
      </c>
    </row>
    <row r="41" spans="1:28" x14ac:dyDescent="0.25">
      <c r="A41" s="1" t="s">
        <v>65</v>
      </c>
      <c r="B41" s="1">
        <v>5058833</v>
      </c>
      <c r="C41" s="1">
        <v>0</v>
      </c>
      <c r="D41" s="1">
        <v>901573385</v>
      </c>
      <c r="E41" s="1" t="s">
        <v>134</v>
      </c>
      <c r="F41" s="1" t="s">
        <v>135</v>
      </c>
      <c r="G41" s="1" t="s">
        <v>136</v>
      </c>
      <c r="H41" s="1" t="s">
        <v>143</v>
      </c>
      <c r="I41" s="1">
        <v>0</v>
      </c>
      <c r="J41" s="1"/>
      <c r="K41" s="1">
        <v>4</v>
      </c>
      <c r="L41" s="1" t="s">
        <v>141</v>
      </c>
      <c r="M41" s="7">
        <v>44977</v>
      </c>
      <c r="N41" s="7">
        <v>45154</v>
      </c>
      <c r="O41" s="1" t="s">
        <v>138</v>
      </c>
      <c r="P41" s="7">
        <v>45170</v>
      </c>
      <c r="Q41" s="7">
        <v>1</v>
      </c>
      <c r="R41" s="1">
        <v>0</v>
      </c>
      <c r="S41" s="18">
        <v>6000000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">
        <v>0</v>
      </c>
    </row>
    <row r="42" spans="1:28" x14ac:dyDescent="0.25">
      <c r="A42" s="1" t="s">
        <v>66</v>
      </c>
      <c r="B42" s="1">
        <v>5058834</v>
      </c>
      <c r="C42" s="1">
        <v>0</v>
      </c>
      <c r="D42" s="1">
        <v>901573385</v>
      </c>
      <c r="E42" s="1" t="s">
        <v>134</v>
      </c>
      <c r="F42" s="1" t="s">
        <v>135</v>
      </c>
      <c r="G42" s="1" t="s">
        <v>136</v>
      </c>
      <c r="H42" s="1" t="s">
        <v>143</v>
      </c>
      <c r="I42" s="1">
        <v>0</v>
      </c>
      <c r="J42" s="1"/>
      <c r="K42" s="1">
        <v>4</v>
      </c>
      <c r="L42" s="1" t="s">
        <v>141</v>
      </c>
      <c r="M42" s="7">
        <v>44977</v>
      </c>
      <c r="N42" s="7">
        <v>45154</v>
      </c>
      <c r="O42" s="1" t="s">
        <v>138</v>
      </c>
      <c r="P42" s="7">
        <v>45170</v>
      </c>
      <c r="Q42" s="7">
        <v>1</v>
      </c>
      <c r="R42" s="1">
        <v>0</v>
      </c>
      <c r="S42" s="18">
        <v>3600000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">
        <v>0</v>
      </c>
    </row>
    <row r="43" spans="1:28" x14ac:dyDescent="0.25">
      <c r="A43" s="1" t="s">
        <v>67</v>
      </c>
      <c r="B43" s="1">
        <v>5058835</v>
      </c>
      <c r="C43" s="1">
        <v>0</v>
      </c>
      <c r="D43" s="1">
        <v>901573385</v>
      </c>
      <c r="E43" s="1" t="s">
        <v>134</v>
      </c>
      <c r="F43" s="1" t="s">
        <v>135</v>
      </c>
      <c r="G43" s="1" t="s">
        <v>136</v>
      </c>
      <c r="H43" s="1" t="s">
        <v>143</v>
      </c>
      <c r="I43" s="1">
        <v>0</v>
      </c>
      <c r="J43" s="1"/>
      <c r="K43" s="1">
        <v>4</v>
      </c>
      <c r="L43" s="1" t="s">
        <v>141</v>
      </c>
      <c r="M43" s="7">
        <v>44977</v>
      </c>
      <c r="N43" s="7">
        <v>45154</v>
      </c>
      <c r="O43" s="1" t="s">
        <v>138</v>
      </c>
      <c r="P43" s="7">
        <v>45170</v>
      </c>
      <c r="Q43" s="7">
        <v>1</v>
      </c>
      <c r="R43" s="1">
        <v>0</v>
      </c>
      <c r="S43" s="18">
        <v>1200000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">
        <v>0</v>
      </c>
    </row>
    <row r="44" spans="1:28" x14ac:dyDescent="0.25">
      <c r="A44" s="1" t="s">
        <v>68</v>
      </c>
      <c r="B44" s="1">
        <v>5058836</v>
      </c>
      <c r="C44" s="1">
        <v>0</v>
      </c>
      <c r="D44" s="1">
        <v>901573385</v>
      </c>
      <c r="E44" s="1" t="s">
        <v>134</v>
      </c>
      <c r="F44" s="1" t="s">
        <v>135</v>
      </c>
      <c r="G44" s="1" t="s">
        <v>136</v>
      </c>
      <c r="H44" s="1" t="s">
        <v>143</v>
      </c>
      <c r="I44" s="1">
        <v>0</v>
      </c>
      <c r="J44" s="1"/>
      <c r="K44" s="1">
        <v>4</v>
      </c>
      <c r="L44" s="1" t="s">
        <v>141</v>
      </c>
      <c r="M44" s="7">
        <v>44977</v>
      </c>
      <c r="N44" s="7">
        <v>45154</v>
      </c>
      <c r="O44" s="1" t="s">
        <v>138</v>
      </c>
      <c r="P44" s="7">
        <v>45170</v>
      </c>
      <c r="Q44" s="7">
        <v>1</v>
      </c>
      <c r="R44" s="1">
        <v>0</v>
      </c>
      <c r="S44" s="18">
        <v>12400000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">
        <v>0</v>
      </c>
    </row>
    <row r="45" spans="1:28" x14ac:dyDescent="0.25">
      <c r="A45" s="1" t="s">
        <v>69</v>
      </c>
      <c r="B45" s="1">
        <v>5058837</v>
      </c>
      <c r="C45" s="1">
        <v>0</v>
      </c>
      <c r="D45" s="1">
        <v>901573385</v>
      </c>
      <c r="E45" s="1" t="s">
        <v>134</v>
      </c>
      <c r="F45" s="1" t="s">
        <v>135</v>
      </c>
      <c r="G45" s="1" t="s">
        <v>136</v>
      </c>
      <c r="H45" s="1" t="s">
        <v>143</v>
      </c>
      <c r="I45" s="1">
        <v>0</v>
      </c>
      <c r="J45" s="1"/>
      <c r="K45" s="1">
        <v>4</v>
      </c>
      <c r="L45" s="1" t="s">
        <v>141</v>
      </c>
      <c r="M45" s="7">
        <v>44977</v>
      </c>
      <c r="N45" s="7">
        <v>45154</v>
      </c>
      <c r="O45" s="1" t="s">
        <v>138</v>
      </c>
      <c r="P45" s="7">
        <v>45170</v>
      </c>
      <c r="Q45" s="7">
        <v>1</v>
      </c>
      <c r="R45" s="1">
        <v>0</v>
      </c>
      <c r="S45" s="18">
        <v>5200000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">
        <v>0</v>
      </c>
    </row>
    <row r="46" spans="1:28" x14ac:dyDescent="0.25">
      <c r="A46" s="1" t="s">
        <v>70</v>
      </c>
      <c r="B46" s="1">
        <v>5058838</v>
      </c>
      <c r="C46" s="1">
        <v>0</v>
      </c>
      <c r="D46" s="1">
        <v>901573385</v>
      </c>
      <c r="E46" s="1" t="s">
        <v>134</v>
      </c>
      <c r="F46" s="1" t="s">
        <v>135</v>
      </c>
      <c r="G46" s="1" t="s">
        <v>136</v>
      </c>
      <c r="H46" s="1" t="s">
        <v>143</v>
      </c>
      <c r="I46" s="1">
        <v>0</v>
      </c>
      <c r="J46" s="1"/>
      <c r="K46" s="1">
        <v>4</v>
      </c>
      <c r="L46" s="1" t="s">
        <v>141</v>
      </c>
      <c r="M46" s="7">
        <v>44977</v>
      </c>
      <c r="N46" s="7">
        <v>45154</v>
      </c>
      <c r="O46" s="1" t="s">
        <v>138</v>
      </c>
      <c r="P46" s="7">
        <v>45170</v>
      </c>
      <c r="Q46" s="7">
        <v>1</v>
      </c>
      <c r="R46" s="1">
        <v>0</v>
      </c>
      <c r="S46" s="18">
        <v>16600000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">
        <v>0</v>
      </c>
    </row>
    <row r="47" spans="1:28" x14ac:dyDescent="0.25">
      <c r="A47" s="1" t="s">
        <v>71</v>
      </c>
      <c r="B47" s="1">
        <v>5058839</v>
      </c>
      <c r="C47" s="1">
        <v>0</v>
      </c>
      <c r="D47" s="1">
        <v>901573385</v>
      </c>
      <c r="E47" s="1" t="s">
        <v>134</v>
      </c>
      <c r="F47" s="1" t="s">
        <v>135</v>
      </c>
      <c r="G47" s="1" t="s">
        <v>136</v>
      </c>
      <c r="H47" s="1" t="s">
        <v>143</v>
      </c>
      <c r="I47" s="1">
        <v>0</v>
      </c>
      <c r="J47" s="1"/>
      <c r="K47" s="1">
        <v>4</v>
      </c>
      <c r="L47" s="1" t="s">
        <v>141</v>
      </c>
      <c r="M47" s="7">
        <v>44977</v>
      </c>
      <c r="N47" s="7">
        <v>45154</v>
      </c>
      <c r="O47" s="1" t="s">
        <v>138</v>
      </c>
      <c r="P47" s="7">
        <v>45170</v>
      </c>
      <c r="Q47" s="7">
        <v>1</v>
      </c>
      <c r="R47" s="1">
        <v>0</v>
      </c>
      <c r="S47" s="18">
        <v>2000000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">
        <v>0</v>
      </c>
    </row>
    <row r="48" spans="1:28" x14ac:dyDescent="0.25">
      <c r="A48" s="1" t="s">
        <v>72</v>
      </c>
      <c r="B48" s="1">
        <v>5058840</v>
      </c>
      <c r="C48" s="1">
        <v>0</v>
      </c>
      <c r="D48" s="1">
        <v>901573385</v>
      </c>
      <c r="E48" s="1" t="s">
        <v>134</v>
      </c>
      <c r="F48" s="1" t="s">
        <v>135</v>
      </c>
      <c r="G48" s="1" t="s">
        <v>136</v>
      </c>
      <c r="H48" s="1" t="s">
        <v>143</v>
      </c>
      <c r="I48" s="1">
        <v>0</v>
      </c>
      <c r="J48" s="1"/>
      <c r="K48" s="1">
        <v>4</v>
      </c>
      <c r="L48" s="1" t="s">
        <v>141</v>
      </c>
      <c r="M48" s="7">
        <v>44977</v>
      </c>
      <c r="N48" s="7">
        <v>45154</v>
      </c>
      <c r="O48" s="1" t="s">
        <v>138</v>
      </c>
      <c r="P48" s="7">
        <v>45170</v>
      </c>
      <c r="Q48" s="7">
        <v>1</v>
      </c>
      <c r="R48" s="1">
        <v>0</v>
      </c>
      <c r="S48" s="18">
        <v>400000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">
        <v>0</v>
      </c>
    </row>
    <row r="49" spans="1:28" x14ac:dyDescent="0.25">
      <c r="A49" s="1" t="s">
        <v>73</v>
      </c>
      <c r="B49" s="1">
        <v>5059008</v>
      </c>
      <c r="C49" s="1">
        <v>0</v>
      </c>
      <c r="D49" s="1">
        <v>901573385</v>
      </c>
      <c r="E49" s="1" t="s">
        <v>134</v>
      </c>
      <c r="F49" s="1" t="s">
        <v>135</v>
      </c>
      <c r="G49" s="1" t="s">
        <v>136</v>
      </c>
      <c r="H49" s="1" t="s">
        <v>143</v>
      </c>
      <c r="I49" s="1">
        <v>0</v>
      </c>
      <c r="J49" s="1"/>
      <c r="K49" s="1">
        <v>4</v>
      </c>
      <c r="L49" s="1" t="s">
        <v>141</v>
      </c>
      <c r="M49" s="7">
        <v>44977</v>
      </c>
      <c r="N49" s="7">
        <v>45155</v>
      </c>
      <c r="O49" s="1" t="s">
        <v>138</v>
      </c>
      <c r="P49" s="7">
        <v>45170</v>
      </c>
      <c r="Q49" s="7">
        <v>1</v>
      </c>
      <c r="R49" s="1">
        <v>0</v>
      </c>
      <c r="S49" s="18">
        <v>800000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">
        <v>0</v>
      </c>
    </row>
    <row r="50" spans="1:28" x14ac:dyDescent="0.25">
      <c r="A50" s="1" t="s">
        <v>74</v>
      </c>
      <c r="B50" s="1">
        <v>5059009</v>
      </c>
      <c r="C50" s="1">
        <v>0</v>
      </c>
      <c r="D50" s="1">
        <v>901573385</v>
      </c>
      <c r="E50" s="1" t="s">
        <v>134</v>
      </c>
      <c r="F50" s="1" t="s">
        <v>135</v>
      </c>
      <c r="G50" s="1" t="s">
        <v>136</v>
      </c>
      <c r="H50" s="1" t="s">
        <v>143</v>
      </c>
      <c r="I50" s="1">
        <v>0</v>
      </c>
      <c r="J50" s="1"/>
      <c r="K50" s="1">
        <v>4</v>
      </c>
      <c r="L50" s="1" t="s">
        <v>141</v>
      </c>
      <c r="M50" s="7">
        <v>44977</v>
      </c>
      <c r="N50" s="7">
        <v>45155</v>
      </c>
      <c r="O50" s="1" t="s">
        <v>138</v>
      </c>
      <c r="P50" s="7">
        <v>45170</v>
      </c>
      <c r="Q50" s="7">
        <v>1</v>
      </c>
      <c r="R50" s="1">
        <v>0</v>
      </c>
      <c r="S50" s="18">
        <v>2800000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">
        <v>0</v>
      </c>
    </row>
    <row r="51" spans="1:28" x14ac:dyDescent="0.25">
      <c r="A51" s="1" t="s">
        <v>75</v>
      </c>
      <c r="B51" s="1">
        <v>5059010</v>
      </c>
      <c r="C51" s="1">
        <v>0</v>
      </c>
      <c r="D51" s="1">
        <v>901573385</v>
      </c>
      <c r="E51" s="1" t="s">
        <v>134</v>
      </c>
      <c r="F51" s="1" t="s">
        <v>135</v>
      </c>
      <c r="G51" s="1" t="s">
        <v>136</v>
      </c>
      <c r="H51" s="1" t="s">
        <v>143</v>
      </c>
      <c r="I51" s="1">
        <v>0</v>
      </c>
      <c r="J51" s="1"/>
      <c r="K51" s="1">
        <v>4</v>
      </c>
      <c r="L51" s="1" t="s">
        <v>141</v>
      </c>
      <c r="M51" s="7">
        <v>44977</v>
      </c>
      <c r="N51" s="7">
        <v>45155</v>
      </c>
      <c r="O51" s="1" t="s">
        <v>138</v>
      </c>
      <c r="P51" s="7">
        <v>45170</v>
      </c>
      <c r="Q51" s="7">
        <v>1</v>
      </c>
      <c r="R51" s="1">
        <v>0</v>
      </c>
      <c r="S51" s="18">
        <v>9400000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">
        <v>0</v>
      </c>
    </row>
    <row r="52" spans="1:28" x14ac:dyDescent="0.25">
      <c r="A52" s="1" t="s">
        <v>76</v>
      </c>
      <c r="B52" s="1">
        <v>5059011</v>
      </c>
      <c r="C52" s="1">
        <v>0</v>
      </c>
      <c r="D52" s="1">
        <v>901573385</v>
      </c>
      <c r="E52" s="1" t="s">
        <v>134</v>
      </c>
      <c r="F52" s="1" t="s">
        <v>135</v>
      </c>
      <c r="G52" s="1" t="s">
        <v>136</v>
      </c>
      <c r="H52" s="1" t="s">
        <v>143</v>
      </c>
      <c r="I52" s="1">
        <v>0</v>
      </c>
      <c r="J52" s="1"/>
      <c r="K52" s="1">
        <v>4</v>
      </c>
      <c r="L52" s="1" t="s">
        <v>141</v>
      </c>
      <c r="M52" s="7">
        <v>44977</v>
      </c>
      <c r="N52" s="7">
        <v>45155</v>
      </c>
      <c r="O52" s="1" t="s">
        <v>138</v>
      </c>
      <c r="P52" s="7">
        <v>45170</v>
      </c>
      <c r="Q52" s="7">
        <v>1</v>
      </c>
      <c r="R52" s="1">
        <v>0</v>
      </c>
      <c r="S52" s="18">
        <v>1600000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">
        <v>0</v>
      </c>
    </row>
    <row r="53" spans="1:28" x14ac:dyDescent="0.25">
      <c r="A53" s="1" t="s">
        <v>77</v>
      </c>
      <c r="B53" s="1">
        <v>5059012</v>
      </c>
      <c r="C53" s="1">
        <v>0</v>
      </c>
      <c r="D53" s="1">
        <v>901573385</v>
      </c>
      <c r="E53" s="1" t="s">
        <v>134</v>
      </c>
      <c r="F53" s="1" t="s">
        <v>135</v>
      </c>
      <c r="G53" s="1" t="s">
        <v>136</v>
      </c>
      <c r="H53" s="1" t="s">
        <v>143</v>
      </c>
      <c r="I53" s="1">
        <v>0</v>
      </c>
      <c r="J53" s="1"/>
      <c r="K53" s="1">
        <v>4</v>
      </c>
      <c r="L53" s="1" t="s">
        <v>141</v>
      </c>
      <c r="M53" s="7">
        <v>44977</v>
      </c>
      <c r="N53" s="7">
        <v>45155</v>
      </c>
      <c r="O53" s="1" t="s">
        <v>138</v>
      </c>
      <c r="P53" s="7">
        <v>45170</v>
      </c>
      <c r="Q53" s="7">
        <v>1</v>
      </c>
      <c r="R53" s="1">
        <v>0</v>
      </c>
      <c r="S53" s="18">
        <v>800000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">
        <v>0</v>
      </c>
    </row>
    <row r="54" spans="1:28" x14ac:dyDescent="0.25">
      <c r="A54" s="1" t="s">
        <v>78</v>
      </c>
      <c r="B54" s="1">
        <v>5059013</v>
      </c>
      <c r="C54" s="1">
        <v>0</v>
      </c>
      <c r="D54" s="1">
        <v>901573385</v>
      </c>
      <c r="E54" s="1" t="s">
        <v>134</v>
      </c>
      <c r="F54" s="1" t="s">
        <v>135</v>
      </c>
      <c r="G54" s="1" t="s">
        <v>136</v>
      </c>
      <c r="H54" s="1" t="s">
        <v>143</v>
      </c>
      <c r="I54" s="1">
        <v>0</v>
      </c>
      <c r="J54" s="1"/>
      <c r="K54" s="1">
        <v>4</v>
      </c>
      <c r="L54" s="1" t="s">
        <v>141</v>
      </c>
      <c r="M54" s="7">
        <v>44977</v>
      </c>
      <c r="N54" s="7">
        <v>45155</v>
      </c>
      <c r="O54" s="1" t="s">
        <v>138</v>
      </c>
      <c r="P54" s="7">
        <v>45170</v>
      </c>
      <c r="Q54" s="7">
        <v>1</v>
      </c>
      <c r="R54" s="1">
        <v>0</v>
      </c>
      <c r="S54" s="18">
        <v>4200000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">
        <v>0</v>
      </c>
    </row>
    <row r="55" spans="1:28" x14ac:dyDescent="0.25">
      <c r="A55" s="1" t="s">
        <v>79</v>
      </c>
      <c r="B55" s="1">
        <v>5059014</v>
      </c>
      <c r="C55" s="1">
        <v>0</v>
      </c>
      <c r="D55" s="1">
        <v>901573385</v>
      </c>
      <c r="E55" s="1" t="s">
        <v>134</v>
      </c>
      <c r="F55" s="1" t="s">
        <v>135</v>
      </c>
      <c r="G55" s="1" t="s">
        <v>136</v>
      </c>
      <c r="H55" s="1" t="s">
        <v>143</v>
      </c>
      <c r="I55" s="1">
        <v>0</v>
      </c>
      <c r="J55" s="1"/>
      <c r="K55" s="1">
        <v>4</v>
      </c>
      <c r="L55" s="1" t="s">
        <v>141</v>
      </c>
      <c r="M55" s="7">
        <v>44977</v>
      </c>
      <c r="N55" s="7">
        <v>45155</v>
      </c>
      <c r="O55" s="1" t="s">
        <v>138</v>
      </c>
      <c r="P55" s="7">
        <v>45170</v>
      </c>
      <c r="Q55" s="7">
        <v>1</v>
      </c>
      <c r="R55" s="1">
        <v>0</v>
      </c>
      <c r="S55" s="18">
        <v>2200000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">
        <v>0</v>
      </c>
    </row>
    <row r="56" spans="1:28" x14ac:dyDescent="0.25">
      <c r="A56" s="1" t="s">
        <v>80</v>
      </c>
      <c r="B56" s="1">
        <v>5059015</v>
      </c>
      <c r="C56" s="1">
        <v>0</v>
      </c>
      <c r="D56" s="1">
        <v>901573385</v>
      </c>
      <c r="E56" s="1" t="s">
        <v>134</v>
      </c>
      <c r="F56" s="1" t="s">
        <v>135</v>
      </c>
      <c r="G56" s="1" t="s">
        <v>136</v>
      </c>
      <c r="H56" s="1" t="s">
        <v>143</v>
      </c>
      <c r="I56" s="1">
        <v>0</v>
      </c>
      <c r="J56" s="1"/>
      <c r="K56" s="1">
        <v>4</v>
      </c>
      <c r="L56" s="1" t="s">
        <v>141</v>
      </c>
      <c r="M56" s="7">
        <v>44977</v>
      </c>
      <c r="N56" s="7">
        <v>45155</v>
      </c>
      <c r="O56" s="1" t="s">
        <v>138</v>
      </c>
      <c r="P56" s="7">
        <v>45170</v>
      </c>
      <c r="Q56" s="7">
        <v>1</v>
      </c>
      <c r="R56" s="1">
        <v>0</v>
      </c>
      <c r="S56" s="18">
        <v>5400000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">
        <v>0</v>
      </c>
    </row>
    <row r="57" spans="1:28" x14ac:dyDescent="0.25">
      <c r="A57" s="1" t="s">
        <v>81</v>
      </c>
      <c r="B57" s="1">
        <v>5059016</v>
      </c>
      <c r="C57" s="1">
        <v>0</v>
      </c>
      <c r="D57" s="1">
        <v>901573385</v>
      </c>
      <c r="E57" s="1" t="s">
        <v>134</v>
      </c>
      <c r="F57" s="1" t="s">
        <v>135</v>
      </c>
      <c r="G57" s="1" t="s">
        <v>136</v>
      </c>
      <c r="H57" s="1" t="s">
        <v>143</v>
      </c>
      <c r="I57" s="1">
        <v>0</v>
      </c>
      <c r="J57" s="1"/>
      <c r="K57" s="1">
        <v>4</v>
      </c>
      <c r="L57" s="1" t="s">
        <v>141</v>
      </c>
      <c r="M57" s="7">
        <v>44977</v>
      </c>
      <c r="N57" s="7">
        <v>45155</v>
      </c>
      <c r="O57" s="1" t="s">
        <v>138</v>
      </c>
      <c r="P57" s="7">
        <v>45170</v>
      </c>
      <c r="Q57" s="7">
        <v>1</v>
      </c>
      <c r="R57" s="1">
        <v>0</v>
      </c>
      <c r="S57" s="18">
        <v>8200000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">
        <v>0</v>
      </c>
    </row>
    <row r="58" spans="1:28" x14ac:dyDescent="0.25">
      <c r="A58" s="1" t="s">
        <v>82</v>
      </c>
      <c r="B58" s="1">
        <v>5059017</v>
      </c>
      <c r="C58" s="1">
        <v>0</v>
      </c>
      <c r="D58" s="1">
        <v>901573385</v>
      </c>
      <c r="E58" s="1" t="s">
        <v>134</v>
      </c>
      <c r="F58" s="1" t="s">
        <v>135</v>
      </c>
      <c r="G58" s="1" t="s">
        <v>136</v>
      </c>
      <c r="H58" s="1" t="s">
        <v>143</v>
      </c>
      <c r="I58" s="1">
        <v>0</v>
      </c>
      <c r="J58" s="1"/>
      <c r="K58" s="1">
        <v>4</v>
      </c>
      <c r="L58" s="1" t="s">
        <v>141</v>
      </c>
      <c r="M58" s="7">
        <v>44977</v>
      </c>
      <c r="N58" s="7">
        <v>45155</v>
      </c>
      <c r="O58" s="1" t="s">
        <v>138</v>
      </c>
      <c r="P58" s="7">
        <v>45170</v>
      </c>
      <c r="Q58" s="7">
        <v>1</v>
      </c>
      <c r="R58" s="1">
        <v>0</v>
      </c>
      <c r="S58" s="18">
        <v>4600000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">
        <v>0</v>
      </c>
    </row>
    <row r="59" spans="1:28" x14ac:dyDescent="0.25">
      <c r="A59" s="1" t="s">
        <v>83</v>
      </c>
      <c r="B59" s="1">
        <v>5059018</v>
      </c>
      <c r="C59" s="1">
        <v>0</v>
      </c>
      <c r="D59" s="1">
        <v>901573385</v>
      </c>
      <c r="E59" s="1" t="s">
        <v>134</v>
      </c>
      <c r="F59" s="1" t="s">
        <v>135</v>
      </c>
      <c r="G59" s="1" t="s">
        <v>136</v>
      </c>
      <c r="H59" s="1" t="s">
        <v>143</v>
      </c>
      <c r="I59" s="1">
        <v>0</v>
      </c>
      <c r="J59" s="1"/>
      <c r="K59" s="1">
        <v>4</v>
      </c>
      <c r="L59" s="1" t="s">
        <v>141</v>
      </c>
      <c r="M59" s="7">
        <v>44977</v>
      </c>
      <c r="N59" s="7">
        <v>45155</v>
      </c>
      <c r="O59" s="1" t="s">
        <v>138</v>
      </c>
      <c r="P59" s="7">
        <v>45170</v>
      </c>
      <c r="Q59" s="7">
        <v>1</v>
      </c>
      <c r="R59" s="1">
        <v>0</v>
      </c>
      <c r="S59" s="18">
        <v>2400000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">
        <v>0</v>
      </c>
    </row>
    <row r="60" spans="1:28" x14ac:dyDescent="0.25">
      <c r="A60" s="1" t="s">
        <v>84</v>
      </c>
      <c r="B60" s="1">
        <v>5059019</v>
      </c>
      <c r="C60" s="1">
        <v>0</v>
      </c>
      <c r="D60" s="1">
        <v>901573385</v>
      </c>
      <c r="E60" s="1" t="s">
        <v>134</v>
      </c>
      <c r="F60" s="1" t="s">
        <v>135</v>
      </c>
      <c r="G60" s="1" t="s">
        <v>136</v>
      </c>
      <c r="H60" s="1" t="s">
        <v>143</v>
      </c>
      <c r="I60" s="1">
        <v>0</v>
      </c>
      <c r="J60" s="1"/>
      <c r="K60" s="1">
        <v>4</v>
      </c>
      <c r="L60" s="1" t="s">
        <v>141</v>
      </c>
      <c r="M60" s="7">
        <v>44977</v>
      </c>
      <c r="N60" s="7">
        <v>45155</v>
      </c>
      <c r="O60" s="1" t="s">
        <v>138</v>
      </c>
      <c r="P60" s="7">
        <v>45170</v>
      </c>
      <c r="Q60" s="7">
        <v>1</v>
      </c>
      <c r="R60" s="1">
        <v>0</v>
      </c>
      <c r="S60" s="18">
        <v>1600000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">
        <v>0</v>
      </c>
    </row>
    <row r="61" spans="1:28" x14ac:dyDescent="0.25">
      <c r="A61" s="1" t="s">
        <v>85</v>
      </c>
      <c r="B61" s="1">
        <v>5059020</v>
      </c>
      <c r="C61" s="1">
        <v>0</v>
      </c>
      <c r="D61" s="1">
        <v>901573385</v>
      </c>
      <c r="E61" s="1" t="s">
        <v>134</v>
      </c>
      <c r="F61" s="1" t="s">
        <v>135</v>
      </c>
      <c r="G61" s="1" t="s">
        <v>136</v>
      </c>
      <c r="H61" s="1" t="s">
        <v>143</v>
      </c>
      <c r="I61" s="1">
        <v>0</v>
      </c>
      <c r="J61" s="1"/>
      <c r="K61" s="1">
        <v>4</v>
      </c>
      <c r="L61" s="1" t="s">
        <v>141</v>
      </c>
      <c r="M61" s="7">
        <v>44977</v>
      </c>
      <c r="N61" s="7">
        <v>45155</v>
      </c>
      <c r="O61" s="1" t="s">
        <v>138</v>
      </c>
      <c r="P61" s="7">
        <v>45170</v>
      </c>
      <c r="Q61" s="7">
        <v>1</v>
      </c>
      <c r="R61" s="1">
        <v>0</v>
      </c>
      <c r="S61" s="18">
        <v>11716000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">
        <v>0</v>
      </c>
    </row>
    <row r="62" spans="1:28" x14ac:dyDescent="0.25">
      <c r="A62" s="1" t="s">
        <v>86</v>
      </c>
      <c r="B62" s="1">
        <v>5059021</v>
      </c>
      <c r="C62" s="1">
        <v>0</v>
      </c>
      <c r="D62" s="1">
        <v>901573385</v>
      </c>
      <c r="E62" s="1" t="s">
        <v>134</v>
      </c>
      <c r="F62" s="1" t="s">
        <v>135</v>
      </c>
      <c r="G62" s="1" t="s">
        <v>136</v>
      </c>
      <c r="H62" s="1" t="s">
        <v>143</v>
      </c>
      <c r="I62" s="1">
        <v>0</v>
      </c>
      <c r="J62" s="1"/>
      <c r="K62" s="1">
        <v>4</v>
      </c>
      <c r="L62" s="1" t="s">
        <v>141</v>
      </c>
      <c r="M62" s="7">
        <v>44977</v>
      </c>
      <c r="N62" s="7">
        <v>45155</v>
      </c>
      <c r="O62" s="1" t="s">
        <v>138</v>
      </c>
      <c r="P62" s="7">
        <v>45170</v>
      </c>
      <c r="Q62" s="7">
        <v>1</v>
      </c>
      <c r="R62" s="1">
        <v>0</v>
      </c>
      <c r="S62" s="18">
        <v>9000000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">
        <v>0</v>
      </c>
    </row>
    <row r="63" spans="1:28" x14ac:dyDescent="0.25">
      <c r="A63" s="1" t="s">
        <v>87</v>
      </c>
      <c r="B63" s="1">
        <v>5059022</v>
      </c>
      <c r="C63" s="1">
        <v>0</v>
      </c>
      <c r="D63" s="1">
        <v>901573385</v>
      </c>
      <c r="E63" s="1" t="s">
        <v>134</v>
      </c>
      <c r="F63" s="1" t="s">
        <v>135</v>
      </c>
      <c r="G63" s="1" t="s">
        <v>136</v>
      </c>
      <c r="H63" s="1" t="s">
        <v>143</v>
      </c>
      <c r="I63" s="1">
        <v>0</v>
      </c>
      <c r="J63" s="1"/>
      <c r="K63" s="1">
        <v>4</v>
      </c>
      <c r="L63" s="1" t="s">
        <v>141</v>
      </c>
      <c r="M63" s="7">
        <v>44977</v>
      </c>
      <c r="N63" s="7">
        <v>45155</v>
      </c>
      <c r="O63" s="1" t="s">
        <v>138</v>
      </c>
      <c r="P63" s="7">
        <v>45170</v>
      </c>
      <c r="Q63" s="7">
        <v>1</v>
      </c>
      <c r="R63" s="1">
        <v>0</v>
      </c>
      <c r="S63" s="18">
        <v>400000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">
        <v>0</v>
      </c>
    </row>
    <row r="64" spans="1:28" x14ac:dyDescent="0.25">
      <c r="A64" s="1" t="s">
        <v>88</v>
      </c>
      <c r="B64" s="1">
        <v>5059023</v>
      </c>
      <c r="C64" s="1">
        <v>0</v>
      </c>
      <c r="D64" s="1">
        <v>901573385</v>
      </c>
      <c r="E64" s="1" t="s">
        <v>134</v>
      </c>
      <c r="F64" s="1" t="s">
        <v>139</v>
      </c>
      <c r="G64" s="1" t="s">
        <v>16</v>
      </c>
      <c r="H64" s="1" t="s">
        <v>143</v>
      </c>
      <c r="I64" s="1">
        <v>0</v>
      </c>
      <c r="J64" s="1"/>
      <c r="K64" s="1">
        <v>4</v>
      </c>
      <c r="L64" s="1" t="s">
        <v>141</v>
      </c>
      <c r="M64" s="7">
        <v>44977</v>
      </c>
      <c r="N64" s="7">
        <v>45155</v>
      </c>
      <c r="O64" s="1" t="s">
        <v>138</v>
      </c>
      <c r="P64" s="7">
        <v>45170</v>
      </c>
      <c r="Q64" s="7">
        <v>1</v>
      </c>
      <c r="R64" s="1">
        <v>0</v>
      </c>
      <c r="S64" s="18">
        <v>10800000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">
        <v>0</v>
      </c>
    </row>
    <row r="65" spans="1:28" x14ac:dyDescent="0.25">
      <c r="A65" s="1" t="s">
        <v>89</v>
      </c>
      <c r="B65" s="1">
        <v>5059024</v>
      </c>
      <c r="C65" s="1">
        <v>0</v>
      </c>
      <c r="D65" s="1">
        <v>901573385</v>
      </c>
      <c r="E65" s="1" t="s">
        <v>134</v>
      </c>
      <c r="F65" s="1" t="s">
        <v>139</v>
      </c>
      <c r="G65" s="1" t="s">
        <v>16</v>
      </c>
      <c r="H65" s="1" t="s">
        <v>143</v>
      </c>
      <c r="I65" s="1">
        <v>0</v>
      </c>
      <c r="J65" s="1"/>
      <c r="K65" s="1">
        <v>4</v>
      </c>
      <c r="L65" s="1" t="s">
        <v>141</v>
      </c>
      <c r="M65" s="7">
        <v>44977</v>
      </c>
      <c r="N65" s="7">
        <v>45155</v>
      </c>
      <c r="O65" s="1" t="s">
        <v>138</v>
      </c>
      <c r="P65" s="7">
        <v>45170</v>
      </c>
      <c r="Q65" s="7">
        <v>1</v>
      </c>
      <c r="R65" s="1">
        <v>0</v>
      </c>
      <c r="S65" s="18">
        <v>18326000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">
        <v>0</v>
      </c>
    </row>
    <row r="66" spans="1:28" x14ac:dyDescent="0.25">
      <c r="A66" s="1" t="s">
        <v>90</v>
      </c>
      <c r="B66" s="1">
        <v>5059025</v>
      </c>
      <c r="C66" s="1">
        <v>0</v>
      </c>
      <c r="D66" s="1">
        <v>901573385</v>
      </c>
      <c r="E66" s="1" t="s">
        <v>134</v>
      </c>
      <c r="F66" s="1" t="s">
        <v>139</v>
      </c>
      <c r="G66" s="1" t="s">
        <v>16</v>
      </c>
      <c r="H66" s="1" t="s">
        <v>143</v>
      </c>
      <c r="I66" s="1">
        <v>0</v>
      </c>
      <c r="J66" s="1"/>
      <c r="K66" s="1">
        <v>4</v>
      </c>
      <c r="L66" s="1" t="s">
        <v>141</v>
      </c>
      <c r="M66" s="7">
        <v>44977</v>
      </c>
      <c r="N66" s="7">
        <v>45155</v>
      </c>
      <c r="O66" s="1" t="s">
        <v>138</v>
      </c>
      <c r="P66" s="7">
        <v>45170</v>
      </c>
      <c r="Q66" s="7">
        <v>1</v>
      </c>
      <c r="R66" s="1">
        <v>0</v>
      </c>
      <c r="S66" s="18">
        <v>1600000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">
        <v>0</v>
      </c>
    </row>
    <row r="67" spans="1:28" x14ac:dyDescent="0.25">
      <c r="A67" s="1" t="s">
        <v>91</v>
      </c>
      <c r="B67" s="1">
        <v>5059026</v>
      </c>
      <c r="C67" s="1">
        <v>0</v>
      </c>
      <c r="D67" s="1">
        <v>901573385</v>
      </c>
      <c r="E67" s="1" t="s">
        <v>134</v>
      </c>
      <c r="F67" s="1" t="s">
        <v>139</v>
      </c>
      <c r="G67" s="1" t="s">
        <v>16</v>
      </c>
      <c r="H67" s="1" t="s">
        <v>143</v>
      </c>
      <c r="I67" s="1">
        <v>0</v>
      </c>
      <c r="J67" s="1"/>
      <c r="K67" s="1">
        <v>4</v>
      </c>
      <c r="L67" s="1" t="s">
        <v>141</v>
      </c>
      <c r="M67" s="7">
        <v>44977</v>
      </c>
      <c r="N67" s="7">
        <v>45155</v>
      </c>
      <c r="O67" s="1" t="s">
        <v>138</v>
      </c>
      <c r="P67" s="7">
        <v>45170</v>
      </c>
      <c r="Q67" s="7">
        <v>1</v>
      </c>
      <c r="R67" s="1">
        <v>0</v>
      </c>
      <c r="S67" s="18">
        <v>2000000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">
        <v>0</v>
      </c>
    </row>
    <row r="68" spans="1:28" x14ac:dyDescent="0.25">
      <c r="A68" s="1" t="s">
        <v>92</v>
      </c>
      <c r="B68" s="1">
        <v>5059027</v>
      </c>
      <c r="C68" s="1">
        <v>0</v>
      </c>
      <c r="D68" s="1">
        <v>901573385</v>
      </c>
      <c r="E68" s="1" t="s">
        <v>134</v>
      </c>
      <c r="F68" s="1" t="s">
        <v>139</v>
      </c>
      <c r="G68" s="1" t="s">
        <v>16</v>
      </c>
      <c r="H68" s="1" t="s">
        <v>143</v>
      </c>
      <c r="I68" s="1">
        <v>0</v>
      </c>
      <c r="J68" s="1"/>
      <c r="K68" s="1">
        <v>4</v>
      </c>
      <c r="L68" s="1" t="s">
        <v>141</v>
      </c>
      <c r="M68" s="7">
        <v>44977</v>
      </c>
      <c r="N68" s="7">
        <v>45155</v>
      </c>
      <c r="O68" s="1" t="s">
        <v>138</v>
      </c>
      <c r="P68" s="7">
        <v>45170</v>
      </c>
      <c r="Q68" s="7">
        <v>1</v>
      </c>
      <c r="R68" s="1">
        <v>0</v>
      </c>
      <c r="S68" s="18">
        <v>400000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">
        <v>0</v>
      </c>
    </row>
    <row r="69" spans="1:28" x14ac:dyDescent="0.25">
      <c r="A69" s="1" t="s">
        <v>93</v>
      </c>
      <c r="B69" s="1">
        <v>5059028</v>
      </c>
      <c r="C69" s="1">
        <v>0</v>
      </c>
      <c r="D69" s="1">
        <v>901573385</v>
      </c>
      <c r="E69" s="1" t="s">
        <v>134</v>
      </c>
      <c r="F69" s="1" t="s">
        <v>139</v>
      </c>
      <c r="G69" s="1" t="s">
        <v>16</v>
      </c>
      <c r="H69" s="1" t="s">
        <v>143</v>
      </c>
      <c r="I69" s="1">
        <v>0</v>
      </c>
      <c r="J69" s="1"/>
      <c r="K69" s="1">
        <v>4</v>
      </c>
      <c r="L69" s="1" t="s">
        <v>141</v>
      </c>
      <c r="M69" s="7">
        <v>44977</v>
      </c>
      <c r="N69" s="7">
        <v>45155</v>
      </c>
      <c r="O69" s="1" t="s">
        <v>138</v>
      </c>
      <c r="P69" s="7">
        <v>45170</v>
      </c>
      <c r="Q69" s="7">
        <v>1</v>
      </c>
      <c r="R69" s="1">
        <v>0</v>
      </c>
      <c r="S69" s="18">
        <v>5400000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">
        <v>0</v>
      </c>
    </row>
    <row r="70" spans="1:28" x14ac:dyDescent="0.25">
      <c r="A70" s="1" t="s">
        <v>94</v>
      </c>
      <c r="B70" s="1">
        <v>5059029</v>
      </c>
      <c r="C70" s="1">
        <v>0</v>
      </c>
      <c r="D70" s="1">
        <v>901573385</v>
      </c>
      <c r="E70" s="1" t="s">
        <v>134</v>
      </c>
      <c r="F70" s="1" t="s">
        <v>139</v>
      </c>
      <c r="G70" s="1" t="s">
        <v>16</v>
      </c>
      <c r="H70" s="1" t="s">
        <v>143</v>
      </c>
      <c r="I70" s="1">
        <v>0</v>
      </c>
      <c r="J70" s="1"/>
      <c r="K70" s="1">
        <v>4</v>
      </c>
      <c r="L70" s="1" t="s">
        <v>141</v>
      </c>
      <c r="M70" s="7">
        <v>44977</v>
      </c>
      <c r="N70" s="7">
        <v>45155</v>
      </c>
      <c r="O70" s="1" t="s">
        <v>138</v>
      </c>
      <c r="P70" s="7">
        <v>45170</v>
      </c>
      <c r="Q70" s="7">
        <v>1</v>
      </c>
      <c r="R70" s="1">
        <v>0</v>
      </c>
      <c r="S70" s="18">
        <v>13150000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">
        <v>0</v>
      </c>
    </row>
    <row r="71" spans="1:28" x14ac:dyDescent="0.25">
      <c r="A71" s="1" t="s">
        <v>95</v>
      </c>
      <c r="B71" s="1">
        <v>3637401</v>
      </c>
      <c r="C71" s="1">
        <v>926176</v>
      </c>
      <c r="D71" s="1">
        <v>901573385</v>
      </c>
      <c r="E71" s="1" t="s">
        <v>134</v>
      </c>
      <c r="F71" s="1" t="s">
        <v>135</v>
      </c>
      <c r="G71" s="1" t="s">
        <v>136</v>
      </c>
      <c r="H71" s="1" t="s">
        <v>143</v>
      </c>
      <c r="I71" s="1">
        <v>5</v>
      </c>
      <c r="J71" s="1" t="s">
        <v>137</v>
      </c>
      <c r="K71" s="1">
        <v>5</v>
      </c>
      <c r="L71" s="1" t="s">
        <v>137</v>
      </c>
      <c r="M71" s="7">
        <v>44985</v>
      </c>
      <c r="N71" s="7">
        <v>44992</v>
      </c>
      <c r="O71" s="1" t="s">
        <v>138</v>
      </c>
      <c r="P71" s="7">
        <v>44992</v>
      </c>
      <c r="Q71" s="7">
        <v>44992</v>
      </c>
      <c r="R71" s="1">
        <v>0</v>
      </c>
      <c r="S71" s="18">
        <v>130000000</v>
      </c>
      <c r="T71" s="18">
        <v>130000000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130000000</v>
      </c>
      <c r="AB71" s="1">
        <v>1</v>
      </c>
    </row>
    <row r="72" spans="1:28" x14ac:dyDescent="0.25">
      <c r="A72" s="1" t="s">
        <v>96</v>
      </c>
      <c r="B72" s="1">
        <v>148952</v>
      </c>
      <c r="C72" s="1">
        <v>926177</v>
      </c>
      <c r="D72" s="1">
        <v>901573385</v>
      </c>
      <c r="E72" s="1" t="s">
        <v>134</v>
      </c>
      <c r="F72" s="1" t="s">
        <v>135</v>
      </c>
      <c r="G72" s="1" t="s">
        <v>136</v>
      </c>
      <c r="H72" s="1" t="s">
        <v>143</v>
      </c>
      <c r="I72" s="1">
        <v>5</v>
      </c>
      <c r="J72" s="1" t="s">
        <v>137</v>
      </c>
      <c r="K72" s="1">
        <v>5</v>
      </c>
      <c r="L72" s="1" t="s">
        <v>137</v>
      </c>
      <c r="M72" s="7">
        <v>44985</v>
      </c>
      <c r="N72" s="7">
        <v>44992</v>
      </c>
      <c r="O72" s="1" t="s">
        <v>138</v>
      </c>
      <c r="P72" s="7">
        <v>44992</v>
      </c>
      <c r="Q72" s="7">
        <v>44992</v>
      </c>
      <c r="R72" s="1">
        <v>0</v>
      </c>
      <c r="S72" s="18">
        <v>94090500</v>
      </c>
      <c r="T72" s="18">
        <v>94090500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94090500</v>
      </c>
      <c r="AB72" s="1">
        <v>1</v>
      </c>
    </row>
    <row r="73" spans="1:28" x14ac:dyDescent="0.25">
      <c r="A73" s="1" t="s">
        <v>97</v>
      </c>
      <c r="B73" s="1">
        <v>912807</v>
      </c>
      <c r="C73" s="1">
        <v>2153466</v>
      </c>
      <c r="D73" s="1">
        <v>901573385</v>
      </c>
      <c r="E73" s="1" t="s">
        <v>134</v>
      </c>
      <c r="F73" s="1" t="s">
        <v>135</v>
      </c>
      <c r="G73" s="1" t="s">
        <v>136</v>
      </c>
      <c r="H73" s="1" t="s">
        <v>143</v>
      </c>
      <c r="I73" s="1">
        <v>5</v>
      </c>
      <c r="J73" s="1" t="s">
        <v>137</v>
      </c>
      <c r="K73" s="1">
        <v>5</v>
      </c>
      <c r="L73" s="1" t="s">
        <v>137</v>
      </c>
      <c r="M73" s="7">
        <v>44985</v>
      </c>
      <c r="N73" s="7">
        <v>44992</v>
      </c>
      <c r="O73" s="1" t="s">
        <v>138</v>
      </c>
      <c r="P73" s="7">
        <v>44992</v>
      </c>
      <c r="Q73" s="7">
        <v>44992</v>
      </c>
      <c r="R73" s="1">
        <v>0</v>
      </c>
      <c r="S73" s="18">
        <v>80000000</v>
      </c>
      <c r="T73" s="18">
        <v>80000000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80000000</v>
      </c>
      <c r="AB73" s="1">
        <v>1</v>
      </c>
    </row>
    <row r="74" spans="1:28" x14ac:dyDescent="0.25">
      <c r="A74" s="1" t="s">
        <v>98</v>
      </c>
      <c r="B74" s="1">
        <v>225614</v>
      </c>
      <c r="C74" s="1">
        <v>2119475</v>
      </c>
      <c r="D74" s="1">
        <v>901573385</v>
      </c>
      <c r="E74" s="1" t="s">
        <v>134</v>
      </c>
      <c r="F74" s="1" t="s">
        <v>135</v>
      </c>
      <c r="G74" s="1" t="s">
        <v>136</v>
      </c>
      <c r="H74" s="1" t="s">
        <v>143</v>
      </c>
      <c r="I74" s="1">
        <v>5</v>
      </c>
      <c r="J74" s="1" t="s">
        <v>137</v>
      </c>
      <c r="K74" s="1">
        <v>5</v>
      </c>
      <c r="L74" s="1" t="s">
        <v>137</v>
      </c>
      <c r="M74" s="7">
        <v>44985</v>
      </c>
      <c r="N74" s="7">
        <v>44992</v>
      </c>
      <c r="O74" s="1" t="s">
        <v>138</v>
      </c>
      <c r="P74" s="7">
        <v>44992</v>
      </c>
      <c r="Q74" s="7">
        <v>44992</v>
      </c>
      <c r="R74" s="1">
        <v>0</v>
      </c>
      <c r="S74" s="18">
        <v>136957100</v>
      </c>
      <c r="T74" s="18">
        <v>136957100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136957100</v>
      </c>
      <c r="AB74" s="1">
        <v>1</v>
      </c>
    </row>
    <row r="75" spans="1:28" x14ac:dyDescent="0.25">
      <c r="A75" s="1" t="s">
        <v>101</v>
      </c>
      <c r="B75" s="1">
        <v>5042412</v>
      </c>
      <c r="C75" s="1">
        <v>0</v>
      </c>
      <c r="D75" s="1">
        <v>901573385</v>
      </c>
      <c r="E75" s="1" t="s">
        <v>134</v>
      </c>
      <c r="F75" s="1" t="s">
        <v>139</v>
      </c>
      <c r="G75" s="1" t="s">
        <v>16</v>
      </c>
      <c r="H75" s="1" t="s">
        <v>143</v>
      </c>
      <c r="I75" s="1">
        <v>0</v>
      </c>
      <c r="J75" s="1"/>
      <c r="K75" s="1">
        <v>8</v>
      </c>
      <c r="L75" s="1" t="s">
        <v>140</v>
      </c>
      <c r="M75" s="7">
        <v>45126</v>
      </c>
      <c r="N75" s="7">
        <v>45132</v>
      </c>
      <c r="O75" s="1" t="s">
        <v>138</v>
      </c>
      <c r="P75" s="7">
        <v>45139</v>
      </c>
      <c r="Q75" s="7">
        <v>1</v>
      </c>
      <c r="R75" s="1">
        <v>0</v>
      </c>
      <c r="S75" s="18">
        <v>171000000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">
        <v>0</v>
      </c>
    </row>
    <row r="76" spans="1:28" x14ac:dyDescent="0.25">
      <c r="A76" s="1" t="s">
        <v>102</v>
      </c>
      <c r="B76" s="1">
        <v>5047676</v>
      </c>
      <c r="C76" s="1">
        <v>0</v>
      </c>
      <c r="D76" s="1">
        <v>901573385</v>
      </c>
      <c r="E76" s="1" t="s">
        <v>134</v>
      </c>
      <c r="F76" s="1" t="s">
        <v>139</v>
      </c>
      <c r="G76" s="1" t="s">
        <v>16</v>
      </c>
      <c r="H76" s="1" t="s">
        <v>143</v>
      </c>
      <c r="I76" s="1">
        <v>0</v>
      </c>
      <c r="J76" s="1"/>
      <c r="K76" s="1">
        <v>8</v>
      </c>
      <c r="L76" s="1" t="s">
        <v>140</v>
      </c>
      <c r="M76" s="7">
        <v>45141</v>
      </c>
      <c r="N76" s="7">
        <v>45141</v>
      </c>
      <c r="O76" s="1" t="s">
        <v>138</v>
      </c>
      <c r="P76" s="7">
        <v>45141</v>
      </c>
      <c r="Q76" s="7">
        <v>1</v>
      </c>
      <c r="R76" s="1">
        <v>0</v>
      </c>
      <c r="S76" s="18">
        <v>709497998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">
        <v>0</v>
      </c>
    </row>
    <row r="77" spans="1:28" x14ac:dyDescent="0.25">
      <c r="A77" s="1" t="s">
        <v>103</v>
      </c>
      <c r="B77" s="1">
        <v>5047677</v>
      </c>
      <c r="C77" s="1">
        <v>0</v>
      </c>
      <c r="D77" s="1">
        <v>901573385</v>
      </c>
      <c r="E77" s="1" t="s">
        <v>134</v>
      </c>
      <c r="F77" s="1" t="s">
        <v>139</v>
      </c>
      <c r="G77" s="1" t="s">
        <v>16</v>
      </c>
      <c r="H77" s="1" t="s">
        <v>143</v>
      </c>
      <c r="I77" s="1">
        <v>0</v>
      </c>
      <c r="J77" s="1"/>
      <c r="K77" s="1">
        <v>8</v>
      </c>
      <c r="L77" s="1" t="s">
        <v>140</v>
      </c>
      <c r="M77" s="7">
        <v>45141</v>
      </c>
      <c r="N77" s="7">
        <v>45141</v>
      </c>
      <c r="O77" s="1" t="s">
        <v>138</v>
      </c>
      <c r="P77" s="7">
        <v>45141</v>
      </c>
      <c r="Q77" s="7">
        <v>1</v>
      </c>
      <c r="R77" s="1">
        <v>0</v>
      </c>
      <c r="S77" s="18">
        <v>155867002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">
        <v>0</v>
      </c>
    </row>
    <row r="78" spans="1:28" x14ac:dyDescent="0.25">
      <c r="A78" s="1" t="s">
        <v>104</v>
      </c>
      <c r="B78" s="1">
        <v>5058048</v>
      </c>
      <c r="C78" s="1">
        <v>0</v>
      </c>
      <c r="D78" s="1">
        <v>901573385</v>
      </c>
      <c r="E78" s="1" t="s">
        <v>134</v>
      </c>
      <c r="F78" s="1" t="s">
        <v>139</v>
      </c>
      <c r="G78" s="1" t="s">
        <v>16</v>
      </c>
      <c r="H78" s="1" t="s">
        <v>143</v>
      </c>
      <c r="I78" s="1">
        <v>0</v>
      </c>
      <c r="J78" s="1"/>
      <c r="K78" s="1">
        <v>8</v>
      </c>
      <c r="L78" s="1" t="s">
        <v>140</v>
      </c>
      <c r="M78" s="7">
        <v>45153</v>
      </c>
      <c r="N78" s="7">
        <v>45153</v>
      </c>
      <c r="O78" s="1" t="s">
        <v>138</v>
      </c>
      <c r="P78" s="7">
        <v>45153</v>
      </c>
      <c r="Q78" s="7">
        <v>1</v>
      </c>
      <c r="R78" s="1">
        <v>0</v>
      </c>
      <c r="S78" s="18">
        <v>171000000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">
        <v>0</v>
      </c>
    </row>
    <row r="79" spans="1:28" x14ac:dyDescent="0.25">
      <c r="A79" s="1" t="s">
        <v>105</v>
      </c>
      <c r="B79" s="1">
        <v>5064160</v>
      </c>
      <c r="C79" s="1">
        <v>0</v>
      </c>
      <c r="D79" s="1">
        <v>901573385</v>
      </c>
      <c r="E79" s="1" t="s">
        <v>134</v>
      </c>
      <c r="F79" s="1" t="s">
        <v>135</v>
      </c>
      <c r="G79" s="1" t="s">
        <v>136</v>
      </c>
      <c r="H79" s="1" t="s">
        <v>143</v>
      </c>
      <c r="I79" s="1">
        <v>0</v>
      </c>
      <c r="J79" s="1"/>
      <c r="K79" s="1">
        <v>4</v>
      </c>
      <c r="L79" s="1" t="s">
        <v>141</v>
      </c>
      <c r="M79" s="7">
        <v>45167</v>
      </c>
      <c r="N79" s="7">
        <v>45167</v>
      </c>
      <c r="O79" s="1" t="s">
        <v>138</v>
      </c>
      <c r="P79" s="7">
        <v>45170</v>
      </c>
      <c r="Q79" s="7">
        <v>1</v>
      </c>
      <c r="R79" s="1">
        <v>0</v>
      </c>
      <c r="S79" s="18">
        <v>262095000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">
        <v>0</v>
      </c>
    </row>
    <row r="80" spans="1:28" x14ac:dyDescent="0.25">
      <c r="A80" s="1" t="s">
        <v>106</v>
      </c>
      <c r="B80" s="1">
        <v>5066827</v>
      </c>
      <c r="C80" s="1">
        <v>0</v>
      </c>
      <c r="D80" s="1">
        <v>901573385</v>
      </c>
      <c r="E80" s="1" t="s">
        <v>134</v>
      </c>
      <c r="F80" s="1" t="s">
        <v>135</v>
      </c>
      <c r="G80" s="1" t="s">
        <v>136</v>
      </c>
      <c r="H80" s="1" t="s">
        <v>143</v>
      </c>
      <c r="I80" s="1">
        <v>0</v>
      </c>
      <c r="J80" s="1"/>
      <c r="K80" s="1">
        <v>4</v>
      </c>
      <c r="L80" s="1" t="s">
        <v>141</v>
      </c>
      <c r="M80" s="7">
        <v>45173</v>
      </c>
      <c r="N80" s="7">
        <v>45173</v>
      </c>
      <c r="O80" s="1" t="s">
        <v>138</v>
      </c>
      <c r="P80" s="7">
        <v>45181</v>
      </c>
      <c r="Q80" s="7">
        <v>1</v>
      </c>
      <c r="R80" s="1">
        <v>0</v>
      </c>
      <c r="S80" s="18">
        <v>709497998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">
        <v>0</v>
      </c>
    </row>
    <row r="81" spans="1:28" x14ac:dyDescent="0.25">
      <c r="A81" s="1" t="s">
        <v>107</v>
      </c>
      <c r="B81" s="1">
        <v>5066828</v>
      </c>
      <c r="C81" s="1">
        <v>0</v>
      </c>
      <c r="D81" s="1">
        <v>901573385</v>
      </c>
      <c r="E81" s="1" t="s">
        <v>134</v>
      </c>
      <c r="F81" s="1" t="s">
        <v>135</v>
      </c>
      <c r="G81" s="1" t="s">
        <v>136</v>
      </c>
      <c r="H81" s="1" t="s">
        <v>143</v>
      </c>
      <c r="I81" s="1">
        <v>0</v>
      </c>
      <c r="J81" s="1"/>
      <c r="K81" s="1">
        <v>4</v>
      </c>
      <c r="L81" s="1" t="s">
        <v>141</v>
      </c>
      <c r="M81" s="7">
        <v>45173</v>
      </c>
      <c r="N81" s="7">
        <v>45173</v>
      </c>
      <c r="O81" s="1" t="s">
        <v>138</v>
      </c>
      <c r="P81" s="7">
        <v>45181</v>
      </c>
      <c r="Q81" s="7">
        <v>1</v>
      </c>
      <c r="R81" s="1">
        <v>0</v>
      </c>
      <c r="S81" s="18">
        <v>155867002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">
        <v>0</v>
      </c>
    </row>
    <row r="82" spans="1:28" x14ac:dyDescent="0.25">
      <c r="A82" s="1" t="s">
        <v>28</v>
      </c>
      <c r="B82" s="1">
        <v>5058815</v>
      </c>
      <c r="C82" s="1">
        <v>0</v>
      </c>
      <c r="D82" s="1">
        <v>901573385</v>
      </c>
      <c r="E82" s="1" t="s">
        <v>134</v>
      </c>
      <c r="F82" s="1" t="s">
        <v>135</v>
      </c>
      <c r="G82" s="1" t="s">
        <v>136</v>
      </c>
      <c r="H82" s="1" t="s">
        <v>143</v>
      </c>
      <c r="I82" s="1">
        <v>0</v>
      </c>
      <c r="J82" s="1"/>
      <c r="K82" s="1">
        <v>4</v>
      </c>
      <c r="L82" s="1" t="s">
        <v>141</v>
      </c>
      <c r="M82" s="7">
        <v>44782</v>
      </c>
      <c r="N82" s="7">
        <v>45154</v>
      </c>
      <c r="O82" s="1" t="s">
        <v>138</v>
      </c>
      <c r="P82" s="7">
        <v>45170</v>
      </c>
      <c r="Q82" s="7">
        <v>1</v>
      </c>
      <c r="R82" s="1">
        <v>0</v>
      </c>
      <c r="S82" s="18">
        <v>3000000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">
        <v>0</v>
      </c>
    </row>
    <row r="83" spans="1:28" x14ac:dyDescent="0.25">
      <c r="A83" s="1" t="s">
        <v>29</v>
      </c>
      <c r="B83" s="1">
        <v>5058816</v>
      </c>
      <c r="C83" s="1">
        <v>0</v>
      </c>
      <c r="D83" s="1">
        <v>901573385</v>
      </c>
      <c r="E83" s="1" t="s">
        <v>134</v>
      </c>
      <c r="F83" s="1" t="s">
        <v>135</v>
      </c>
      <c r="G83" s="1" t="s">
        <v>136</v>
      </c>
      <c r="H83" s="1" t="s">
        <v>143</v>
      </c>
      <c r="I83" s="1">
        <v>0</v>
      </c>
      <c r="J83" s="1"/>
      <c r="K83" s="1">
        <v>4</v>
      </c>
      <c r="L83" s="1" t="s">
        <v>141</v>
      </c>
      <c r="M83" s="7">
        <v>44782</v>
      </c>
      <c r="N83" s="7">
        <v>45154</v>
      </c>
      <c r="O83" s="1" t="s">
        <v>138</v>
      </c>
      <c r="P83" s="7">
        <v>45170</v>
      </c>
      <c r="Q83" s="7">
        <v>1</v>
      </c>
      <c r="R83" s="1">
        <v>0</v>
      </c>
      <c r="S83" s="18">
        <v>2400000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">
        <v>0</v>
      </c>
    </row>
    <row r="84" spans="1:28" x14ac:dyDescent="0.25">
      <c r="A84" s="1" t="s">
        <v>30</v>
      </c>
      <c r="B84" s="1">
        <v>5058817</v>
      </c>
      <c r="C84" s="1">
        <v>0</v>
      </c>
      <c r="D84" s="1">
        <v>901573385</v>
      </c>
      <c r="E84" s="1" t="s">
        <v>134</v>
      </c>
      <c r="F84" s="1" t="s">
        <v>135</v>
      </c>
      <c r="G84" s="1" t="s">
        <v>136</v>
      </c>
      <c r="H84" s="1" t="s">
        <v>143</v>
      </c>
      <c r="I84" s="1">
        <v>0</v>
      </c>
      <c r="J84" s="1"/>
      <c r="K84" s="1">
        <v>4</v>
      </c>
      <c r="L84" s="1" t="s">
        <v>141</v>
      </c>
      <c r="M84" s="7">
        <v>44782</v>
      </c>
      <c r="N84" s="7">
        <v>45154</v>
      </c>
      <c r="O84" s="1" t="s">
        <v>138</v>
      </c>
      <c r="P84" s="7">
        <v>45170</v>
      </c>
      <c r="Q84" s="7">
        <v>1</v>
      </c>
      <c r="R84" s="1">
        <v>0</v>
      </c>
      <c r="S84" s="18">
        <v>400000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">
        <v>0</v>
      </c>
    </row>
    <row r="85" spans="1:28" x14ac:dyDescent="0.25">
      <c r="A85" s="1" t="s">
        <v>31</v>
      </c>
      <c r="B85" s="1">
        <v>5058818</v>
      </c>
      <c r="C85" s="1">
        <v>0</v>
      </c>
      <c r="D85" s="1">
        <v>901573385</v>
      </c>
      <c r="E85" s="1" t="s">
        <v>134</v>
      </c>
      <c r="F85" s="1" t="s">
        <v>135</v>
      </c>
      <c r="G85" s="1" t="s">
        <v>136</v>
      </c>
      <c r="H85" s="1" t="s">
        <v>143</v>
      </c>
      <c r="I85" s="1">
        <v>0</v>
      </c>
      <c r="J85" s="1"/>
      <c r="K85" s="1">
        <v>4</v>
      </c>
      <c r="L85" s="1" t="s">
        <v>141</v>
      </c>
      <c r="M85" s="7">
        <v>44782</v>
      </c>
      <c r="N85" s="7">
        <v>45154</v>
      </c>
      <c r="O85" s="1" t="s">
        <v>138</v>
      </c>
      <c r="P85" s="7">
        <v>45170</v>
      </c>
      <c r="Q85" s="7">
        <v>1</v>
      </c>
      <c r="R85" s="1">
        <v>0</v>
      </c>
      <c r="S85" s="18">
        <v>2000000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">
        <v>0</v>
      </c>
    </row>
  </sheetData>
  <sortState ref="A3:AB85">
    <sortCondition ref="A3:A8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TD</vt:lpstr>
      <vt:lpstr>INFO IPS</vt:lpstr>
      <vt:lpstr>ESTADO DE CADA FACTURA</vt:lpstr>
      <vt:lpstr>FOR-CSA-018</vt:lpstr>
      <vt:lpstr>FOR_CSA_004</vt:lpstr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2023-09-19T19:27:07Z</dcterms:modified>
</cp:coreProperties>
</file>