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971006_SUBRED INTEGRADA DE SERVICIOS DE SALUD\"/>
    </mc:Choice>
  </mc:AlternateContent>
  <bookViews>
    <workbookView xWindow="0" yWindow="0" windowWidth="28800" windowHeight="1222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FACTURA'!$A$2:$M$35</definedName>
  </definedNames>
  <calcPr calcId="152511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30" i="4"/>
  <c r="H30" i="4"/>
  <c r="I25" i="4"/>
  <c r="I31" i="4" s="1"/>
  <c r="H25" i="4"/>
  <c r="H31" i="4" s="1"/>
  <c r="M1" i="2" l="1"/>
  <c r="K1" i="2"/>
  <c r="J1" i="2"/>
  <c r="H1" i="2"/>
  <c r="G1" i="2"/>
  <c r="H5" i="1" l="1"/>
  <c r="H6" i="1"/>
  <c r="H7" i="1"/>
  <c r="H8" i="1"/>
  <c r="H9" i="1"/>
  <c r="H10" i="1"/>
  <c r="H11" i="1"/>
  <c r="H12" i="1"/>
  <c r="H13" i="1"/>
  <c r="H14" i="1"/>
  <c r="H15" i="1"/>
  <c r="H16" i="1"/>
  <c r="H17" i="1"/>
</calcChain>
</file>

<file path=xl/sharedStrings.xml><?xml version="1.0" encoding="utf-8"?>
<sst xmlns="http://schemas.openxmlformats.org/spreadsheetml/2006/main" count="332" uniqueCount="119">
  <si>
    <t>SN0000009753</t>
  </si>
  <si>
    <t>Tabla 1  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</si>
  <si>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</si>
  <si>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</si>
  <si>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</si>
  <si>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</si>
  <si>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</si>
  <si>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</si>
  <si>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</si>
  <si>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</si>
  <si>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</si>
  <si>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</si>
  <si>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</si>
  <si>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Subred Norte</t>
  </si>
  <si>
    <t>75272965</t>
  </si>
  <si>
    <t>75298216</t>
  </si>
  <si>
    <t>75310844</t>
  </si>
  <si>
    <t>75337165</t>
  </si>
  <si>
    <t>75347231</t>
  </si>
  <si>
    <t>75347997</t>
  </si>
  <si>
    <t>75348819</t>
  </si>
  <si>
    <t>75353725</t>
  </si>
  <si>
    <t>75366316</t>
  </si>
  <si>
    <t>75369898</t>
  </si>
  <si>
    <t>75373453</t>
  </si>
  <si>
    <t>75374404</t>
  </si>
  <si>
    <t>75451068</t>
  </si>
  <si>
    <t>75484123</t>
  </si>
  <si>
    <t>75504720</t>
  </si>
  <si>
    <t>75509311</t>
  </si>
  <si>
    <t>75511058</t>
  </si>
  <si>
    <t>75511051</t>
  </si>
  <si>
    <t>75516949</t>
  </si>
  <si>
    <t>75539256</t>
  </si>
  <si>
    <t>75542506</t>
  </si>
  <si>
    <t>75557386</t>
  </si>
  <si>
    <t>75588860</t>
  </si>
  <si>
    <t>75596073</t>
  </si>
  <si>
    <t>75597400</t>
  </si>
  <si>
    <t>75599138</t>
  </si>
  <si>
    <t>75601374</t>
  </si>
  <si>
    <t>75602364</t>
  </si>
  <si>
    <t>75602365</t>
  </si>
  <si>
    <t>75606388</t>
  </si>
  <si>
    <t>75606390</t>
  </si>
  <si>
    <t>75607054</t>
  </si>
  <si>
    <t>Sin contrato</t>
  </si>
  <si>
    <t>Evento</t>
  </si>
  <si>
    <t>Bogota</t>
  </si>
  <si>
    <t>Cartera a Agosto 2023</t>
  </si>
  <si>
    <t>Comfenalco Valle</t>
  </si>
  <si>
    <t>ValorTotalBruto</t>
  </si>
  <si>
    <t>ValorDevolucion</t>
  </si>
  <si>
    <t>ValorRadicado</t>
  </si>
  <si>
    <t>ESTADO EPS 12 DE SEPTIEMBRE DE 2023</t>
  </si>
  <si>
    <t>FACTURA NO RADICADA</t>
  </si>
  <si>
    <t>OBSERVACION GLOSA</t>
  </si>
  <si>
    <t>AUT SE DEUVELVE FACTURA NO HAY AUTORIZACION PARA EL SERVICIO FACTURADO GESTIONAR CON EL AREA ENCARGADA. MILENA</t>
  </si>
  <si>
    <t>AUT SE DEVUELVE FACTURA NO HAY AUTORIZACION PARA EL SERVICIO FACTURADO GESTIONAR CON EL AREA ENCARGADA.PTE MED MILENA</t>
  </si>
  <si>
    <t>AUT: SE DEVUELVE FACTURA NO SE EVIDENCIA AUTORIZACION,SE VALIDA Y LOS CORREOS DONDE ESTAN ENVIANDO LA SOLICITUD DEAUTORIZACION NO ES EL CORRECTO, A PARTIR DEL SEPTIEMBRE 2022EL CORREO ES capautorizaciones@epsdelagente.com.co.POR FAVOR SOLICITAR LA SOLICITUD EORREA ESTE NUEVO CORREO, PPARA CONTINUAR CON EL TRAMITE DE PAGO.NANCY</t>
  </si>
  <si>
    <t>AUT SE DEVUELVE FACTURA SOLO HAY AUTORIZACION PARA LA URGENICIA 221838524606941 NO HAY AUTORIZACION PARA LA HOSPITALZIACON GESTIONAR CON EL AREA ENCARGADA DE AUTORIZACIONES.MILENA</t>
  </si>
  <si>
    <t>AUT: SE DEVUELVE FACTURA NO SE EVIDENCIA AUTORIZCIONPARA EL SERVICIO FACTURADO. SOLICITAR AUT PARA DARTRAMITE DE PAGO.NANCY</t>
  </si>
  <si>
    <t>AUT: SE DEVUELVE FACTURA: NO SE EVIDENCIA AUTORIZACIONPARA EL SERVICIO DE LA URGENCIA, FAVOR SOLICITAR AUT. ALCORREO capautorizaciones@epscomfenalcovalle.com.co. PARADAR TRAMITE DE PAGO.                          NANCY</t>
  </si>
  <si>
    <t>AUT:DEVOLUCION DE FACTURA CON SOPORTES COMPLETOS: 1.NO SE EVIDENCIA AUTORIZACION PARA SERVICIOS FACTURADOS. 2.LA AUT221808524522748 PERTENECE A AUT DE URGENCIAS PRESENTADO EN LA FACTURA 75313853 POR LO CUAL SE DEBE SOLICITAR A LOS CORREOS CORPORATIVOS:Para autorizaciones de egresos hospitalarioscapautorizaciones@epsdelagente.com.cosolicitud de autorización de servicios de urgencias y procedautorizacionescap@epsdelagente.com.co - 3168341823 (servicioUNA VEZ SOLICITADA LA AUTORIZACION PRESENTAR CUENTA NUEVAMENTE. KEVIN YALANDA</t>
  </si>
  <si>
    <t>AUT SE DEVUELVE FACTURA LA AUTORIZACION QUE ENVIAN ES SOLO D URGENCIAS 221718523025753 GESTIONAR CON EL AREA ENCARGADA LA AUT DE LOS SERVICCIOS FACUTRADOS OBJECION DRA MAIBER A.FACTURACION EcografÍa dopler mINFER FACT 2 S1 el cups incluyDOS MMIEMBROS INFERIORES.$ 421.000 Cánula nasaL F2 S1 POR ESTANCIA $ 1.200 FACTURAN Bipersonal 15 días JUNIO19 JULIO4 INGESO PISO 20JUNIO 16:20 acepta como Habitación 4 camas objeta la diferencia. ($280.000- 195.700)$ 84.300 Pertinencia médTSH- T4 F2 S1 pertinentes 1 de cada 1 cambio hormonal reflejADO  4-6 SS $ 175.200 EKG NO INTERPERETADO $ 54.700 ECO TIRODIDES NO INTERPRETADO $ 133.300Paraclínicos Hemograma  BilirUBINA  BUN Creatinina Proteinas en orina 24HRS $ 120.800 MIE</t>
  </si>
  <si>
    <t>AUT: SE DEVUELVE FACTURA NO SE EVIDENCIA AUTORIZACION PARAEL SERVICIO URGENCIA, POR FAVOR SOLICITAR LA AUT AL NUEVO COCORREO: capautorizaciones@epsdelagente.com.co,este correoestá vigente desde 01/09/2022,para dar tramite de pago  NANC</t>
  </si>
  <si>
    <t>COVID SE DEVUELVE FACTURA SE REALIZA LA VALIDACION NO APTA PARA PAGO REVISAR ESTA SIN EPS REPORTADA. MILENA</t>
  </si>
  <si>
    <t>AUT. SE DEVUELVE FACTURA NO S EEVIDENCIA AUTORIZACIONPARA EL SEVICIO DE URGENICIA, POR FAVOR SOLICITAR AUT YTRANSCRIBIRLA EN LA FACT.NANCY</t>
  </si>
  <si>
    <t>AUT. SE DEVUELVE FACT PORQUE NO SE EVIDENCIA AUTORIZACIONPARA EL SERVICIO PRESTADO, EL CORREO AL QUE ESTAN ENVIANDO LA SOLICITUD DE AUT ESTÁ ERRADO ES:capvalle@epsdelagente.com.co           nancy</t>
  </si>
  <si>
    <t>AUT SE DEVUELVE FACTURA NO HAY AUTORIZACION GENERADA PARA EL SERVICIO DE AMBULANCIA.ENVIAN CORREO A CORREOS ERRADOS. VALIDAR CON LA CAP DE AUTORIZACIONES PARA QUE LES GENEREN AUT PARA EL SEVICIO FACTURADO.MILENA</t>
  </si>
  <si>
    <t>Total general</t>
  </si>
  <si>
    <t>FACTURA DEVUELTA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</si>
  <si>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</si>
  <si>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</si>
  <si>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</si>
  <si>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</si>
  <si>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</si>
  <si>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</si>
  <si>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</si>
  <si>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Señores :SUBRED NORTE</t>
  </si>
  <si>
    <t>NIT:900971006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</si>
  <si>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</si>
  <si>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</si>
  <si>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</si>
  <si>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</si>
  <si>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</si>
  <si>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</si>
  <si>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</si>
  <si>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</si>
  <si>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</si>
  <si>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</si>
  <si>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</si>
  <si>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</si>
  <si>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</si>
  <si>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</si>
  <si>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</si>
  <si>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</si>
  <si>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</si>
  <si>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MANUEL IGNACIO CARO</t>
  </si>
  <si>
    <t>NATALIA GRANADOS</t>
  </si>
  <si>
    <t xml:space="preserve"> IPS EJECUTIVO DE CARTERA</t>
  </si>
  <si>
    <t>ANALISTA CUENTAS SALUD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</si>
  <si>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</si>
  <si>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</si>
  <si>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</si>
  <si>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</si>
  <si>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</si>
  <si>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</si>
  <si>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</si>
  <si>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</si>
  <si>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SANTIAGO DE CALI , SEPTIEMBRE 12 DE 2023</t>
  </si>
  <si>
    <t>A continuacion me permito remitir nuestra respuesta al estado de cartera presentado en la fecha: 12/09/2023</t>
  </si>
  <si>
    <t>SANTIAGO DE CALI  SEPTIEMBRE 12 DE 2023</t>
  </si>
  <si>
    <t>Corte al dia: 31/08/2023</t>
  </si>
  <si>
    <t>subsandas las 20 radicadas/octubre</t>
  </si>
  <si>
    <t>validen con el area de autorizaciones, para la proxima reunion asista algun personal del area encargada 2022</t>
  </si>
  <si>
    <t>paz y salvo corte a dicembre 2021 para la cartera proximo mes se escalo al area juridca</t>
  </si>
  <si>
    <t>subrednorte.manuel@gmail.com</t>
  </si>
  <si>
    <t>cartera@subrednorte.gov.co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</si>
</sst>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[$-240A]d&quot; de &quot;mmmm&quot; de &quot;yyyy;@"/>
    <numFmt numFmtId="167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0" applyFont="1" applyAlignment="1">
      <alignment vertical="center" wrapText="1"/>
    </xf>
    <xf numFmtId="164" fontId="3" fillId="0" borderId="5" xfId="1" applyNumberFormat="1" applyFont="1" applyBorder="1"/>
    <xf numFmtId="164" fontId="3" fillId="0" borderId="1" xfId="1" applyNumberFormat="1" applyFont="1" applyBorder="1"/>
    <xf numFmtId="0" fontId="3" fillId="0" borderId="1" xfId="0" applyFont="1" applyBorder="1"/>
    <xf numFmtId="0" fontId="3" fillId="0" borderId="10" xfId="0" applyFont="1" applyBorder="1"/>
    <xf numFmtId="164" fontId="3" fillId="0" borderId="10" xfId="1" applyNumberFormat="1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4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14" fontId="4" fillId="2" borderId="10" xfId="0" applyNumberFormat="1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/>
    <xf numFmtId="41" fontId="0" fillId="0" borderId="0" xfId="2" applyFon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0" fontId="0" fillId="0" borderId="1" xfId="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6" fillId="0" borderId="0" xfId="3" applyFont="1"/>
    <xf numFmtId="0" fontId="6" fillId="0" borderId="13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2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/>
    </xf>
    <xf numFmtId="0" fontId="6" fillId="0" borderId="16" xfId="3" applyFont="1" applyBorder="1" applyAlignment="1">
      <alignment horizontal="centerContinuous"/>
    </xf>
    <xf numFmtId="0" fontId="7" fillId="0" borderId="17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 vertical="center"/>
    </xf>
    <xf numFmtId="0" fontId="7" fillId="0" borderId="19" xfId="3" applyFont="1" applyBorder="1" applyAlignment="1">
      <alignment horizontal="centerContinuous" vertical="center"/>
    </xf>
    <xf numFmtId="0" fontId="7" fillId="0" borderId="20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7" fillId="0" borderId="21" xfId="3" applyFont="1" applyBorder="1" applyAlignment="1">
      <alignment horizontal="centerContinuous" vertical="center"/>
    </xf>
    <xf numFmtId="0" fontId="6" fillId="0" borderId="17" xfId="3" applyFont="1" applyBorder="1" applyAlignment="1">
      <alignment horizontal="centerContinuous"/>
    </xf>
    <xf numFmtId="0" fontId="6" fillId="0" borderId="19" xfId="3" applyFont="1" applyBorder="1" applyAlignment="1">
      <alignment horizontal="centerContinuous"/>
    </xf>
    <xf numFmtId="0" fontId="6" fillId="0" borderId="15" xfId="3" applyFont="1" applyBorder="1"/>
    <xf numFmtId="0" fontId="6" fillId="0" borderId="16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" fontId="6" fillId="0" borderId="12" xfId="3" applyNumberFormat="1" applyFont="1" applyBorder="1" applyAlignment="1">
      <alignment horizontal="center"/>
    </xf>
    <xf numFmtId="165" fontId="6" fillId="0" borderId="12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18" xfId="3" applyNumberFormat="1" applyFont="1" applyBorder="1" applyAlignment="1">
      <alignment horizontal="center"/>
    </xf>
    <xf numFmtId="164" fontId="6" fillId="0" borderId="18" xfId="4" applyNumberFormat="1" applyFont="1" applyBorder="1" applyAlignment="1">
      <alignment horizontal="right"/>
    </xf>
    <xf numFmtId="0" fontId="6" fillId="0" borderId="22" xfId="3" applyFont="1" applyBorder="1" applyAlignment="1">
      <alignment horizontal="center"/>
    </xf>
    <xf numFmtId="165" fontId="6" fillId="0" borderId="22" xfId="3" applyNumberFormat="1" applyFont="1" applyBorder="1" applyAlignment="1">
      <alignment horizontal="right"/>
    </xf>
    <xf numFmtId="165" fontId="6" fillId="0" borderId="0" xfId="3" applyNumberFormat="1" applyFont="1"/>
    <xf numFmtId="165" fontId="7" fillId="0" borderId="0" xfId="3" applyNumberFormat="1" applyFont="1"/>
    <xf numFmtId="165" fontId="6" fillId="0" borderId="18" xfId="3" applyNumberFormat="1" applyFont="1" applyBorder="1"/>
    <xf numFmtId="0" fontId="6" fillId="0" borderId="12" xfId="3" applyFont="1" applyBorder="1"/>
    <xf numFmtId="165" fontId="6" fillId="0" borderId="0" xfId="3" applyNumberFormat="1" applyFont="1" applyBorder="1"/>
    <xf numFmtId="165" fontId="6" fillId="0" borderId="12" xfId="3" applyNumberFormat="1" applyFont="1" applyBorder="1"/>
    <xf numFmtId="0" fontId="6" fillId="0" borderId="17" xfId="3" applyFont="1" applyBorder="1"/>
    <xf numFmtId="0" fontId="6" fillId="0" borderId="18" xfId="3" applyFont="1" applyBorder="1"/>
    <xf numFmtId="0" fontId="6" fillId="0" borderId="19" xfId="3" applyFont="1" applyBorder="1"/>
    <xf numFmtId="0" fontId="7" fillId="0" borderId="2" xfId="3" applyFont="1" applyBorder="1" applyAlignment="1">
      <alignment horizontal="center" vertical="center"/>
    </xf>
    <xf numFmtId="0" fontId="7" fillId="0" borderId="26" xfId="3" applyFont="1" applyBorder="1" applyAlignment="1">
      <alignment horizontal="center" vertical="center"/>
    </xf>
    <xf numFmtId="166" fontId="6" fillId="0" borderId="0" xfId="3" applyNumberFormat="1" applyFont="1"/>
    <xf numFmtId="0" fontId="6" fillId="4" borderId="0" xfId="3" applyFont="1" applyFill="1"/>
    <xf numFmtId="164" fontId="7" fillId="0" borderId="0" xfId="1" applyNumberFormat="1" applyFont="1"/>
    <xf numFmtId="167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7" fontId="6" fillId="0" borderId="0" xfId="1" applyNumberFormat="1" applyFont="1" applyAlignment="1">
      <alignment horizontal="right"/>
    </xf>
    <xf numFmtId="164" fontId="6" fillId="0" borderId="12" xfId="1" applyNumberFormat="1" applyFont="1" applyBorder="1" applyAlignment="1">
      <alignment horizontal="center"/>
    </xf>
    <xf numFmtId="167" fontId="6" fillId="0" borderId="12" xfId="1" applyNumberFormat="1" applyFont="1" applyBorder="1" applyAlignment="1">
      <alignment horizontal="right"/>
    </xf>
    <xf numFmtId="164" fontId="6" fillId="0" borderId="22" xfId="1" applyNumberFormat="1" applyFont="1" applyBorder="1" applyAlignment="1">
      <alignment horizontal="center"/>
    </xf>
    <xf numFmtId="167" fontId="6" fillId="0" borderId="22" xfId="1" applyNumberFormat="1" applyFont="1" applyBorder="1" applyAlignment="1">
      <alignment horizontal="right"/>
    </xf>
    <xf numFmtId="0" fontId="0" fillId="0" borderId="0" xfId="0" applyAlignment="1">
      <alignment horizontal="center" wrapText="1"/>
    </xf>
    <xf numFmtId="0" fontId="6" fillId="0" borderId="13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17" xfId="3" applyFont="1" applyBorder="1" applyAlignment="1">
      <alignment horizontal="center"/>
    </xf>
    <xf numFmtId="0" fontId="6" fillId="0" borderId="19" xfId="3" applyFont="1" applyBorder="1" applyAlignment="1">
      <alignment horizontal="center"/>
    </xf>
    <xf numFmtId="0" fontId="7" fillId="0" borderId="1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 vertical="center" wrapText="1"/>
    </xf>
    <xf numFmtId="0" fontId="7" fillId="0" borderId="24" xfId="3" applyFont="1" applyBorder="1" applyAlignment="1">
      <alignment horizontal="center" vertical="center" wrapText="1"/>
    </xf>
    <xf numFmtId="0" fontId="7" fillId="0" borderId="25" xfId="3" applyFont="1" applyBorder="1" applyAlignment="1">
      <alignment horizontal="center" vertical="center" wrapText="1"/>
    </xf>
    <xf numFmtId="0" fontId="6" fillId="0" borderId="0" xfId="3" applyFont="1" applyBorder="1"/>
    <xf numFmtId="0" fontId="8" fillId="0" borderId="16" xfId="5" applyBorder="1"/>
  </cellXfs>
  <cellStyles count="6">
    <cellStyle name="Hipervínculo" xfId="5" builtinId="8"/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238125</xdr:colOff>
      <xdr:row>38</xdr:row>
      <xdr:rowOff>123825</xdr:rowOff>
    </xdr:from>
    <xdr:to>
      <xdr:col>8</xdr:col>
      <xdr:colOff>1477346</xdr:colOff>
      <xdr:row>40</xdr:row>
      <xdr:rowOff>38100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86500" y="6467475"/>
          <a:ext cx="1239221" cy="238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81.692103356479" createdVersion="5" refreshedVersion="5" minRefreshableVersion="3" recordCount="33">
  <cacheSource type="worksheet">
    <worksheetSource ref="A2:M35" sheet="ESTADO DE CADA FACTURA"/>
  </cacheSource>
  <cacheFields count="13">
    <cacheField name="NIT IPS" numFmtId="0">
      <sharedItems containsSemiMixedTypes="0" containsString="0" containsNumber="1" containsInteger="1" minValue="900971006" maxValue="900971006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MixedTypes="1" containsNumber="1" containsInteger="1" minValue="75272965" maxValue="75607054"/>
    </cacheField>
    <cacheField name="IPS Fecha factura" numFmtId="14">
      <sharedItems containsSemiMixedTypes="0" containsNonDate="0" containsDate="1" containsString="0" minDate="2022-03-22T00:00:00" maxDate="2023-07-15T00:00:00"/>
    </cacheField>
    <cacheField name="IPS Fecha radicado" numFmtId="14">
      <sharedItems containsNonDate="0" containsDate="1" containsString="0" containsBlank="1" minDate="2022-04-21T00:00:00" maxDate="2022-12-22T00:00:00"/>
    </cacheField>
    <cacheField name="IPS Valor Factura" numFmtId="41">
      <sharedItems containsSemiMixedTypes="0" containsString="0" containsNumber="1" containsInteger="1" minValue="65700" maxValue="14400695"/>
    </cacheField>
    <cacheField name="IPS Saldo Factura" numFmtId="41">
      <sharedItems containsSemiMixedTypes="0" containsString="0" containsNumber="1" containsInteger="1" minValue="65700" maxValue="14400695"/>
    </cacheField>
    <cacheField name="ESTADO EPS 12 DE SEPTIEMBRE DE 2023" numFmtId="0">
      <sharedItems count="3">
        <s v="FACTURA DEVUELTA"/>
        <s v="FACTURA NO RADICADA"/>
        <s v="Devuelta" u="1"/>
      </sharedItems>
    </cacheField>
    <cacheField name="ValorTotalBruto" numFmtId="41">
      <sharedItems containsSemiMixedTypes="0" containsString="0" containsNumber="1" containsInteger="1" minValue="0" maxValue="14400695"/>
    </cacheField>
    <cacheField name="ValorDevolucion" numFmtId="41">
      <sharedItems containsSemiMixedTypes="0" containsString="0" containsNumber="1" containsInteger="1" minValue="0" maxValue="14400695"/>
    </cacheField>
    <cacheField name="OBSERVACION GLOSA" numFmtId="0">
      <sharedItems containsBlank="1" longText="1"/>
    </cacheField>
    <cacheField name="ValorRadicado" numFmtId="41">
      <sharedItems containsSemiMixedTypes="0" containsString="0" containsNumber="1" containsInteger="1" minValue="0" maxValue="144006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900971006"/>
    <s v="Subred Norte"/>
    <m/>
    <n v="75272965"/>
    <d v="2022-03-22T00:00:00"/>
    <d v="2022-04-21T00:00:00"/>
    <n v="4509300"/>
    <n v="4509300"/>
    <x v="0"/>
    <n v="4509300"/>
    <n v="4509300"/>
    <s v="AUT SE DEUVELVE FACTURA NO HAY AUTORIZACION PARA EL SERVICIO FACTURADO GESTIONAR CON EL AREA ENCARGADA. MILENA"/>
    <n v="4509300"/>
  </r>
  <r>
    <n v="900971006"/>
    <s v="Subred Norte"/>
    <m/>
    <n v="75298216"/>
    <d v="2022-04-28T00:00:00"/>
    <d v="2022-05-28T00:00:00"/>
    <n v="7145000"/>
    <n v="7145000"/>
    <x v="0"/>
    <n v="7145000"/>
    <n v="7145000"/>
    <s v="AUT SE DEVUELVE FACTURA NO HAY AUTORIZACION PARA EL SERVICIO FACTURADO GESTIONAR CON EL AREA ENCARGADA.PTE MED MILENA"/>
    <n v="7145000"/>
  </r>
  <r>
    <n v="900971006"/>
    <s v="Subred Norte"/>
    <m/>
    <n v="75310844"/>
    <d v="2022-05-15T00:00:00"/>
    <d v="2022-06-14T00:00:00"/>
    <n v="65700"/>
    <n v="65700"/>
    <x v="0"/>
    <n v="65700"/>
    <n v="65700"/>
    <s v="AUT: SE DEVUELVE FACTURA NO SE EVIDENCIA AUTORIZACION,SE VALIDA Y LOS CORREOS DONDE ESTAN ENVIANDO LA SOLICITUD DEAUTORIZACION NO ES EL CORRECTO, A PARTIR DEL SEPTIEMBRE 2022EL CORREO ES capautorizaciones@epsdelagente.com.co.POR FAVOR SOLICITAR LA SOLICITUD EORREA ESTE NUEVO CORREO, PPARA CONTINUAR CON EL TRAMITE DE PAGO.NANCY"/>
    <n v="65700"/>
  </r>
  <r>
    <n v="900971006"/>
    <s v="Subred Norte"/>
    <m/>
    <n v="75337165"/>
    <d v="2022-06-16T00:00:00"/>
    <d v="2022-07-16T00:00:00"/>
    <n v="2764700"/>
    <n v="2764700"/>
    <x v="0"/>
    <n v="2764700"/>
    <n v="2764700"/>
    <s v="AUT SE DEVUELVE FACTURA SOLO HAY AUTORIZACION PARA LA URGENICIA 221838524606941 NO HAY AUTORIZACION PARA LA HOSPITALZIACON GESTIONAR CON EL AREA ENCARGADA DE AUTORIZACIONES.MILENA"/>
    <n v="2764700"/>
  </r>
  <r>
    <n v="900971006"/>
    <s v="Subred Norte"/>
    <m/>
    <n v="75347231"/>
    <d v="2022-06-30T00:00:00"/>
    <d v="2022-07-30T00:00:00"/>
    <n v="470300"/>
    <n v="470300"/>
    <x v="0"/>
    <n v="470300"/>
    <n v="470300"/>
    <s v="AUT: SE DEVUELVE FACTURA NO SE EVIDENCIA AUTORIZCIONPARA EL SERVICIO FACTURADO. SOLICITAR AUT PARA DARTRAMITE DE PAGO.NANCY"/>
    <n v="470300"/>
  </r>
  <r>
    <n v="900971006"/>
    <s v="Subred Norte"/>
    <m/>
    <n v="75347997"/>
    <d v="2022-07-01T00:00:00"/>
    <d v="2022-07-31T00:00:00"/>
    <n v="94500"/>
    <n v="94500"/>
    <x v="0"/>
    <n v="94500"/>
    <n v="94500"/>
    <s v="AUT: SE DEVUELVE FACTURA: NO SE EVIDENCIA AUTORIZACIONPARA EL SERVICIO DE LA URGENCIA, FAVOR SOLICITAR AUT. ALCORREO capautorizaciones@epscomfenalcovalle.com.co. PARADAR TRAMITE DE PAGO.                          NANCY"/>
    <n v="94500"/>
  </r>
  <r>
    <n v="900971006"/>
    <s v="Subred Norte"/>
    <m/>
    <n v="75348819"/>
    <d v="2022-07-04T00:00:00"/>
    <d v="2022-08-03T00:00:00"/>
    <n v="1986300"/>
    <n v="1986300"/>
    <x v="0"/>
    <n v="1986300"/>
    <n v="1986300"/>
    <s v="AUT:DEVOLUCION DE FACTURA CON SOPORTES COMPLETOS: 1.NO SE EVIDENCIA AUTORIZACION PARA SERVICIOS FACTURADOS. 2.LA AUT221808524522748 PERTENECE A AUT DE URGENCIAS PRESENTADO EN LA FACTURA 75313853 POR LO CUAL SE DEBE SOLICITAR A LOS CORREOS CORPORATIVOS:Para autorizaciones de egresos hospitalarioscapautorizaciones@epsdelagente.com.cosolicitud de autorización de servicios de urgencias y procedautorizacionescap@epsdelagente.com.co - 3168341823 (servicioUNA VEZ SOLICITADA LA AUTORIZACION PRESENTAR CUENTA NUEVAMENTE. KEVIN YALANDA"/>
    <n v="1986300"/>
  </r>
  <r>
    <n v="900971006"/>
    <s v="Subred Norte"/>
    <m/>
    <n v="75353725"/>
    <d v="2022-07-12T00:00:00"/>
    <d v="2022-08-11T00:00:00"/>
    <n v="14400695"/>
    <n v="14400695"/>
    <x v="0"/>
    <n v="14400695"/>
    <n v="14400695"/>
    <s v="AUT SE DEVUELVE FACTURA LA AUTORIZACION QUE ENVIAN ES SOLO D URGENCIAS 221718523025753 GESTIONAR CON EL AREA ENCARGADA LA AUT DE LOS SERVICCIOS FACUTRADOS OBJECION DRA MAIBER A.FACTURACION EcografÍa dopler mINFER FACT 2 S1 el cups incluyDOS MMIEMBROS INFERIORES.$ 421.000 Cánula nasaL F2 S1 POR ESTANCIA $ 1.200 FACTURAN Bipersonal 15 días JUNIO19 JULIO4 INGESO PISO 20JUNIO 16:20 acepta como Habitación 4 camas objeta la diferencia. ($280.000- 195.700)$ 84.300 Pertinencia médTSH- T4 F2 S1 pertinentes 1 de cada 1 cambio hormonal reflejADO  4-6 SS $ 175.200 EKG NO INTERPERETADO $ 54.700 ECO TIRODIDES NO INTERPRETADO $ 133.300Paraclínicos Hemograma  BilirUBINA  BUN Creatinina Proteinas en orina 24HRS $ 120.800 MIE"/>
    <n v="14400695"/>
  </r>
  <r>
    <n v="900971006"/>
    <s v="Subred Norte"/>
    <m/>
    <n v="75366316"/>
    <d v="2022-07-29T00:00:00"/>
    <d v="2022-08-28T00:00:00"/>
    <n v="65700"/>
    <n v="65700"/>
    <x v="0"/>
    <n v="65700"/>
    <n v="65700"/>
    <s v="AUT: SE DEVUELVE FACTURA NO SE EVIDENCIA AUTORIZACION PARAEL SERVICIO URGENCIA, POR FAVOR SOLICITAR LA AUT AL NUEVO COCORREO: capautorizaciones@epsdelagente.com.co,este correoestá vigente desde 01/09/2022,para dar tramite de pago  NANC"/>
    <n v="65700"/>
  </r>
  <r>
    <n v="900971006"/>
    <s v="Subred Norte"/>
    <m/>
    <n v="75369898"/>
    <d v="2022-08-03T00:00:00"/>
    <d v="2022-09-02T00:00:00"/>
    <n v="80800"/>
    <n v="80800"/>
    <x v="0"/>
    <n v="80800"/>
    <n v="80800"/>
    <s v="COVID SE DEVUELVE FACTURA SE REALIZA LA VALIDACION NO APTA PARA PAGO REVISAR ESTA SIN EPS REPORTADA. MILENA"/>
    <n v="80800"/>
  </r>
  <r>
    <n v="900971006"/>
    <s v="Subred Norte"/>
    <m/>
    <n v="75373453"/>
    <d v="2022-08-09T00:00:00"/>
    <d v="2022-09-08T00:00:00"/>
    <n v="70600"/>
    <n v="70600"/>
    <x v="0"/>
    <n v="70600"/>
    <n v="70600"/>
    <s v="AUT. SE DEVUELVE FACTURA NO S EEVIDENCIA AUTORIZACIONPARA EL SEVICIO DE URGENICIA, POR FAVOR SOLICITAR AUT YTRANSCRIBIRLA EN LA FACT.NANCY"/>
    <n v="70600"/>
  </r>
  <r>
    <n v="900971006"/>
    <s v="Subred Norte"/>
    <m/>
    <n v="75374404"/>
    <d v="2022-08-10T00:00:00"/>
    <d v="2022-09-09T00:00:00"/>
    <n v="861400"/>
    <n v="861400"/>
    <x v="0"/>
    <n v="861400"/>
    <n v="861400"/>
    <s v="AUT. SE DEVUELVE FACT PORQUE NO SE EVIDENCIA AUTORIZACIONPARA EL SERVICIO PRESTADO, EL CORREO AL QUE ESTAN ENVIANDO LA SOLICITUD DE AUT ESTÁ ERRADO ES:capvalle@epsdelagente.com.co           nancy"/>
    <n v="861400"/>
  </r>
  <r>
    <n v="900971006"/>
    <s v="Subred Norte"/>
    <m/>
    <n v="75451068"/>
    <d v="2022-11-21T00:00:00"/>
    <d v="2022-12-21T00:00:00"/>
    <n v="513700"/>
    <n v="513700"/>
    <x v="0"/>
    <n v="513700"/>
    <n v="513700"/>
    <s v="AUT SE DEVUELVE FACTURA NO HAY AUTORIZACION GENERADA PARA EL SERVICIO DE AMBULANCIA.ENVIAN CORREO A CORREOS ERRADOS. VALIDAR CON LA CAP DE AUTORIZACIONES PARA QUE LES GENEREN AUT PARA EL SEVICIO FACTURADO.MILENA"/>
    <n v="513700"/>
  </r>
  <r>
    <n v="900971006"/>
    <s v="Subred Norte"/>
    <m/>
    <n v="75484123"/>
    <d v="2023-01-15T00:00:00"/>
    <m/>
    <n v="1888200"/>
    <n v="1888200"/>
    <x v="1"/>
    <n v="0"/>
    <n v="0"/>
    <m/>
    <n v="0"/>
  </r>
  <r>
    <n v="900971006"/>
    <s v="Subred Norte"/>
    <m/>
    <n v="75504720"/>
    <d v="2023-02-07T00:00:00"/>
    <m/>
    <n v="406400"/>
    <n v="406400"/>
    <x v="1"/>
    <n v="0"/>
    <n v="0"/>
    <m/>
    <n v="0"/>
  </r>
  <r>
    <n v="900971006"/>
    <s v="Subred Norte"/>
    <m/>
    <n v="75509311"/>
    <d v="2023-02-13T00:00:00"/>
    <m/>
    <n v="76200"/>
    <n v="76200"/>
    <x v="1"/>
    <n v="0"/>
    <n v="0"/>
    <m/>
    <n v="0"/>
  </r>
  <r>
    <n v="900971006"/>
    <s v="Subred Norte"/>
    <m/>
    <n v="75511058"/>
    <d v="2023-02-15T00:00:00"/>
    <m/>
    <n v="80800"/>
    <n v="80800"/>
    <x v="1"/>
    <n v="0"/>
    <n v="0"/>
    <m/>
    <n v="0"/>
  </r>
  <r>
    <n v="900971006"/>
    <s v="Subred Norte"/>
    <m/>
    <n v="75511051"/>
    <d v="2023-02-15T00:00:00"/>
    <m/>
    <n v="2195419"/>
    <n v="2195419"/>
    <x v="1"/>
    <n v="0"/>
    <n v="0"/>
    <m/>
    <n v="0"/>
  </r>
  <r>
    <n v="900971006"/>
    <s v="Subred Norte"/>
    <m/>
    <n v="75516949"/>
    <d v="2023-02-22T00:00:00"/>
    <m/>
    <n v="76200"/>
    <n v="76200"/>
    <x v="1"/>
    <n v="0"/>
    <n v="0"/>
    <m/>
    <n v="0"/>
  </r>
  <r>
    <n v="900971006"/>
    <s v="Subred Norte"/>
    <m/>
    <n v="75539256"/>
    <d v="2023-03-20T00:00:00"/>
    <m/>
    <n v="497100"/>
    <n v="497100"/>
    <x v="1"/>
    <n v="0"/>
    <n v="0"/>
    <m/>
    <n v="0"/>
  </r>
  <r>
    <n v="900971006"/>
    <s v="Subred Norte"/>
    <m/>
    <n v="75542506"/>
    <d v="2023-03-23T00:00:00"/>
    <m/>
    <n v="139200"/>
    <n v="139200"/>
    <x v="1"/>
    <n v="0"/>
    <n v="0"/>
    <m/>
    <n v="0"/>
  </r>
  <r>
    <n v="900971006"/>
    <s v="Subred Norte"/>
    <m/>
    <n v="75557386"/>
    <d v="2023-04-11T00:00:00"/>
    <m/>
    <n v="77400"/>
    <n v="77400"/>
    <x v="1"/>
    <n v="0"/>
    <n v="0"/>
    <m/>
    <n v="0"/>
  </r>
  <r>
    <n v="900971006"/>
    <s v="Subred Norte"/>
    <m/>
    <n v="75588860"/>
    <d v="2023-05-17T00:00:00"/>
    <m/>
    <n v="131900"/>
    <n v="131900"/>
    <x v="1"/>
    <n v="0"/>
    <n v="0"/>
    <m/>
    <n v="0"/>
  </r>
  <r>
    <n v="900971006"/>
    <s v="Subred Norte"/>
    <m/>
    <n v="75596073"/>
    <d v="2023-05-25T00:00:00"/>
    <m/>
    <n v="76200"/>
    <n v="76200"/>
    <x v="1"/>
    <n v="0"/>
    <n v="0"/>
    <m/>
    <n v="0"/>
  </r>
  <r>
    <n v="900971006"/>
    <s v="Subred Norte"/>
    <m/>
    <n v="75597400"/>
    <d v="2023-05-26T00:00:00"/>
    <m/>
    <n v="161300"/>
    <n v="161300"/>
    <x v="1"/>
    <n v="0"/>
    <n v="0"/>
    <m/>
    <n v="0"/>
  </r>
  <r>
    <n v="900971006"/>
    <s v="Subred Norte"/>
    <m/>
    <n v="75599138"/>
    <d v="2023-05-29T00:00:00"/>
    <m/>
    <n v="677800"/>
    <n v="677800"/>
    <x v="1"/>
    <n v="0"/>
    <n v="0"/>
    <m/>
    <n v="0"/>
  </r>
  <r>
    <n v="900971006"/>
    <s v="Subred Norte"/>
    <m/>
    <n v="75601374"/>
    <d v="2023-05-31T00:00:00"/>
    <m/>
    <n v="183700"/>
    <n v="183700"/>
    <x v="1"/>
    <n v="0"/>
    <n v="0"/>
    <m/>
    <n v="0"/>
  </r>
  <r>
    <n v="900971006"/>
    <s v="Subred Norte"/>
    <m/>
    <n v="75602364"/>
    <d v="2023-06-01T00:00:00"/>
    <m/>
    <n v="72200"/>
    <n v="72200"/>
    <x v="1"/>
    <n v="0"/>
    <n v="0"/>
    <m/>
    <n v="0"/>
  </r>
  <r>
    <n v="900971006"/>
    <s v="Subred Norte"/>
    <m/>
    <n v="75602365"/>
    <d v="2023-06-01T00:00:00"/>
    <m/>
    <n v="819300"/>
    <n v="819300"/>
    <x v="1"/>
    <n v="0"/>
    <n v="0"/>
    <m/>
    <n v="0"/>
  </r>
  <r>
    <n v="900971006"/>
    <s v="Subred Norte"/>
    <m/>
    <n v="75606388"/>
    <d v="2023-06-14T00:00:00"/>
    <m/>
    <n v="279200"/>
    <n v="279200"/>
    <x v="1"/>
    <n v="0"/>
    <n v="0"/>
    <m/>
    <n v="0"/>
  </r>
  <r>
    <n v="900971006"/>
    <s v="Subred Norte"/>
    <m/>
    <n v="75606390"/>
    <d v="2023-06-14T00:00:00"/>
    <m/>
    <n v="66900"/>
    <n v="66900"/>
    <x v="1"/>
    <n v="0"/>
    <n v="0"/>
    <m/>
    <n v="0"/>
  </r>
  <r>
    <n v="900971006"/>
    <s v="Subred Norte"/>
    <m/>
    <n v="75607054"/>
    <d v="2023-06-15T00:00:00"/>
    <m/>
    <n v="1272700"/>
    <n v="1272700"/>
    <x v="1"/>
    <n v="0"/>
    <n v="0"/>
    <m/>
    <n v="0"/>
  </r>
  <r>
    <n v="900971006"/>
    <s v="Subred Norte"/>
    <m/>
    <s v="SN0000009753"/>
    <d v="2023-07-14T00:00:00"/>
    <m/>
    <n v="116400"/>
    <n v="116400"/>
    <x v="1"/>
    <n v="0"/>
    <n v="0"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3">
    <pivotField showAll="0"/>
    <pivotField showAll="0"/>
    <pivotField showAll="0"/>
    <pivotField showAll="0"/>
    <pivotField numFmtId="14" showAll="0"/>
    <pivotField showAll="0"/>
    <pivotField numFmtId="41" showAll="0"/>
    <pivotField dataField="1" numFmtId="41" showAll="0"/>
    <pivotField axis="axisRow" showAll="0">
      <items count="4">
        <item m="1" x="2"/>
        <item x="1"/>
        <item x="0"/>
        <item t="default"/>
      </items>
    </pivotField>
    <pivotField numFmtId="41" showAll="0"/>
    <pivotField numFmtId="41" showAll="0"/>
    <pivotField showAll="0"/>
    <pivotField numFmtId="41" showAll="0"/>
  </pivotFields>
  <rowFields count="1">
    <field x="8"/>
  </rowFields>
  <rowItems count="3"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1"/>
    <dataField name=" SUMA SALDO IPS" fld="7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cartera@subrednorte.gov.co" TargetMode="External"/><Relationship Id="rId1" Type="http://schemas.openxmlformats.org/officeDocument/2006/relationships/hyperlink" Target="mailto:subrednorte.manuel@gmail.com" TargetMode="Externa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37"/>
  <sheetViews>
    <sheetView topLeftCell="A21" workbookViewId="0">
      <selection activeCell="C4" sqref="C4:J37"/>
    </sheetView>
  </sheetViews>
  <sheetFormatPr baseColWidth="10" defaultRowHeight="15" x14ac:dyDescent="0.25"/>
  <cols>
    <col min="3" max="3" width="13" bestFit="1" customWidth="1"/>
    <col min="4" max="4" width="15.140625" customWidth="1"/>
    <col min="5" max="5" width="16.5703125" customWidth="1"/>
    <col min="6" max="6" width="11.42578125" customWidth="1"/>
    <col min="7" max="7" width="16" customWidth="1"/>
    <col min="8" max="8" width="12.85546875" bestFit="1" customWidth="1"/>
    <col min="9" max="10" width="12.7109375" bestFit="1" customWidth="1"/>
    <col min="11" max="11" width="18" customWidth="1"/>
  </cols>
  <sheetData>
    <row r="1" spans="3:13" x14ac:dyDescent="0.25">
      <c r="C1" s="96" t="s">
        <v>49</v>
      </c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3:13" x14ac:dyDescent="0.25">
      <c r="C2" s="96" t="s">
        <v>50</v>
      </c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3:13" ht="16.5" thickBot="1" x14ac:dyDescent="0.3">
      <c r="C3" s="1" t="s">
        <v>1</v>
      </c>
    </row>
    <row r="4" spans="3:13" ht="29.25" thickBot="1" x14ac:dyDescent="0.3">
      <c r="C4" s="7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12</v>
      </c>
    </row>
    <row r="5" spans="3:13" x14ac:dyDescent="0.25">
      <c r="C5" s="9">
        <v>900971006</v>
      </c>
      <c r="D5" s="10" t="s">
        <v>13</v>
      </c>
      <c r="E5" s="10"/>
      <c r="F5" s="10" t="s">
        <v>14</v>
      </c>
      <c r="G5" s="11">
        <v>44642</v>
      </c>
      <c r="H5" s="11">
        <f>G5+30</f>
        <v>44672</v>
      </c>
      <c r="I5" s="2">
        <v>4509300</v>
      </c>
      <c r="J5" s="2">
        <v>4509300</v>
      </c>
      <c r="K5" s="12" t="s">
        <v>46</v>
      </c>
      <c r="L5" s="12" t="s">
        <v>48</v>
      </c>
      <c r="M5" s="13" t="s">
        <v>47</v>
      </c>
    </row>
    <row r="6" spans="3:13" x14ac:dyDescent="0.25">
      <c r="C6" s="14">
        <v>900971007</v>
      </c>
      <c r="D6" s="15" t="s">
        <v>13</v>
      </c>
      <c r="E6" s="15"/>
      <c r="F6" s="15" t="s">
        <v>15</v>
      </c>
      <c r="G6" s="16">
        <v>44679</v>
      </c>
      <c r="H6" s="16">
        <f t="shared" ref="H6:H17" si="0">G6+30</f>
        <v>44709</v>
      </c>
      <c r="I6" s="3">
        <v>7145000</v>
      </c>
      <c r="J6" s="3">
        <v>7145000</v>
      </c>
      <c r="K6" s="17" t="s">
        <v>46</v>
      </c>
      <c r="L6" s="17" t="s">
        <v>48</v>
      </c>
      <c r="M6" s="18" t="s">
        <v>47</v>
      </c>
    </row>
    <row r="7" spans="3:13" x14ac:dyDescent="0.25">
      <c r="C7" s="14">
        <v>900971008</v>
      </c>
      <c r="D7" s="15" t="s">
        <v>13</v>
      </c>
      <c r="E7" s="4"/>
      <c r="F7" s="4" t="s">
        <v>16</v>
      </c>
      <c r="G7" s="16">
        <v>44696</v>
      </c>
      <c r="H7" s="16">
        <f t="shared" si="0"/>
        <v>44726</v>
      </c>
      <c r="I7" s="3">
        <v>65700</v>
      </c>
      <c r="J7" s="3">
        <v>65700</v>
      </c>
      <c r="K7" s="17" t="s">
        <v>46</v>
      </c>
      <c r="L7" s="17" t="s">
        <v>48</v>
      </c>
      <c r="M7" s="18" t="s">
        <v>47</v>
      </c>
    </row>
    <row r="8" spans="3:13" x14ac:dyDescent="0.25">
      <c r="C8" s="14">
        <v>900971009</v>
      </c>
      <c r="D8" s="15" t="s">
        <v>13</v>
      </c>
      <c r="E8" s="4"/>
      <c r="F8" s="4" t="s">
        <v>17</v>
      </c>
      <c r="G8" s="16">
        <v>44728</v>
      </c>
      <c r="H8" s="16">
        <f t="shared" si="0"/>
        <v>44758</v>
      </c>
      <c r="I8" s="3">
        <v>2764700</v>
      </c>
      <c r="J8" s="3">
        <v>2764700</v>
      </c>
      <c r="K8" s="17" t="s">
        <v>46</v>
      </c>
      <c r="L8" s="17" t="s">
        <v>48</v>
      </c>
      <c r="M8" s="18" t="s">
        <v>47</v>
      </c>
    </row>
    <row r="9" spans="3:13" x14ac:dyDescent="0.25">
      <c r="C9" s="14">
        <v>900971010</v>
      </c>
      <c r="D9" s="15" t="s">
        <v>13</v>
      </c>
      <c r="E9" s="4"/>
      <c r="F9" s="4" t="s">
        <v>18</v>
      </c>
      <c r="G9" s="16">
        <v>44742</v>
      </c>
      <c r="H9" s="16">
        <f t="shared" si="0"/>
        <v>44772</v>
      </c>
      <c r="I9" s="3">
        <v>470300</v>
      </c>
      <c r="J9" s="3">
        <v>470300</v>
      </c>
      <c r="K9" s="17" t="s">
        <v>46</v>
      </c>
      <c r="L9" s="17" t="s">
        <v>48</v>
      </c>
      <c r="M9" s="18" t="s">
        <v>47</v>
      </c>
    </row>
    <row r="10" spans="3:13" x14ac:dyDescent="0.25">
      <c r="C10" s="14">
        <v>900971011</v>
      </c>
      <c r="D10" s="15" t="s">
        <v>13</v>
      </c>
      <c r="E10" s="4"/>
      <c r="F10" s="4" t="s">
        <v>19</v>
      </c>
      <c r="G10" s="16">
        <v>44743</v>
      </c>
      <c r="H10" s="16">
        <f t="shared" si="0"/>
        <v>44773</v>
      </c>
      <c r="I10" s="3">
        <v>94500</v>
      </c>
      <c r="J10" s="3">
        <v>94500</v>
      </c>
      <c r="K10" s="17" t="s">
        <v>46</v>
      </c>
      <c r="L10" s="17" t="s">
        <v>48</v>
      </c>
      <c r="M10" s="18" t="s">
        <v>47</v>
      </c>
    </row>
    <row r="11" spans="3:13" x14ac:dyDescent="0.25">
      <c r="C11" s="14">
        <v>900971012</v>
      </c>
      <c r="D11" s="15" t="s">
        <v>13</v>
      </c>
      <c r="E11" s="4"/>
      <c r="F11" s="4" t="s">
        <v>20</v>
      </c>
      <c r="G11" s="16">
        <v>44746</v>
      </c>
      <c r="H11" s="16">
        <f t="shared" si="0"/>
        <v>44776</v>
      </c>
      <c r="I11" s="3">
        <v>1986300</v>
      </c>
      <c r="J11" s="3">
        <v>1986300</v>
      </c>
      <c r="K11" s="17" t="s">
        <v>46</v>
      </c>
      <c r="L11" s="17" t="s">
        <v>48</v>
      </c>
      <c r="M11" s="18" t="s">
        <v>47</v>
      </c>
    </row>
    <row r="12" spans="3:13" x14ac:dyDescent="0.25">
      <c r="C12" s="14">
        <v>900971013</v>
      </c>
      <c r="D12" s="15" t="s">
        <v>13</v>
      </c>
      <c r="E12" s="4"/>
      <c r="F12" s="4" t="s">
        <v>21</v>
      </c>
      <c r="G12" s="16">
        <v>44754</v>
      </c>
      <c r="H12" s="16">
        <f t="shared" si="0"/>
        <v>44784</v>
      </c>
      <c r="I12" s="3">
        <v>14400695</v>
      </c>
      <c r="J12" s="3">
        <v>14400695</v>
      </c>
      <c r="K12" s="17" t="s">
        <v>46</v>
      </c>
      <c r="L12" s="17" t="s">
        <v>48</v>
      </c>
      <c r="M12" s="18" t="s">
        <v>47</v>
      </c>
    </row>
    <row r="13" spans="3:13" x14ac:dyDescent="0.25">
      <c r="C13" s="14">
        <v>900971014</v>
      </c>
      <c r="D13" s="15" t="s">
        <v>13</v>
      </c>
      <c r="E13" s="4"/>
      <c r="F13" s="4" t="s">
        <v>22</v>
      </c>
      <c r="G13" s="16">
        <v>44771</v>
      </c>
      <c r="H13" s="16">
        <f t="shared" si="0"/>
        <v>44801</v>
      </c>
      <c r="I13" s="3">
        <v>65700</v>
      </c>
      <c r="J13" s="3">
        <v>65700</v>
      </c>
      <c r="K13" s="17" t="s">
        <v>46</v>
      </c>
      <c r="L13" s="17" t="s">
        <v>48</v>
      </c>
      <c r="M13" s="18" t="s">
        <v>47</v>
      </c>
    </row>
    <row r="14" spans="3:13" x14ac:dyDescent="0.25">
      <c r="C14" s="14">
        <v>900971015</v>
      </c>
      <c r="D14" s="15" t="s">
        <v>13</v>
      </c>
      <c r="E14" s="4"/>
      <c r="F14" s="4" t="s">
        <v>23</v>
      </c>
      <c r="G14" s="16">
        <v>44776</v>
      </c>
      <c r="H14" s="16">
        <f t="shared" si="0"/>
        <v>44806</v>
      </c>
      <c r="I14" s="3">
        <v>80800</v>
      </c>
      <c r="J14" s="3">
        <v>80800</v>
      </c>
      <c r="K14" s="17" t="s">
        <v>46</v>
      </c>
      <c r="L14" s="17" t="s">
        <v>48</v>
      </c>
      <c r="M14" s="18" t="s">
        <v>47</v>
      </c>
    </row>
    <row r="15" spans="3:13" x14ac:dyDescent="0.25">
      <c r="C15" s="14">
        <v>900971016</v>
      </c>
      <c r="D15" s="15" t="s">
        <v>13</v>
      </c>
      <c r="E15" s="4"/>
      <c r="F15" s="4" t="s">
        <v>24</v>
      </c>
      <c r="G15" s="16">
        <v>44782</v>
      </c>
      <c r="H15" s="16">
        <f t="shared" si="0"/>
        <v>44812</v>
      </c>
      <c r="I15" s="3">
        <v>70600</v>
      </c>
      <c r="J15" s="3">
        <v>70600</v>
      </c>
      <c r="K15" s="17" t="s">
        <v>46</v>
      </c>
      <c r="L15" s="17" t="s">
        <v>48</v>
      </c>
      <c r="M15" s="18" t="s">
        <v>47</v>
      </c>
    </row>
    <row r="16" spans="3:13" x14ac:dyDescent="0.25">
      <c r="C16" s="14">
        <v>900971017</v>
      </c>
      <c r="D16" s="15" t="s">
        <v>13</v>
      </c>
      <c r="E16" s="4"/>
      <c r="F16" s="4" t="s">
        <v>25</v>
      </c>
      <c r="G16" s="16">
        <v>44783</v>
      </c>
      <c r="H16" s="16">
        <f t="shared" si="0"/>
        <v>44813</v>
      </c>
      <c r="I16" s="3">
        <v>861400</v>
      </c>
      <c r="J16" s="3">
        <v>861400</v>
      </c>
      <c r="K16" s="17" t="s">
        <v>46</v>
      </c>
      <c r="L16" s="17" t="s">
        <v>48</v>
      </c>
      <c r="M16" s="18" t="s">
        <v>47</v>
      </c>
    </row>
    <row r="17" spans="3:13" x14ac:dyDescent="0.25">
      <c r="C17" s="14">
        <v>900971018</v>
      </c>
      <c r="D17" s="15" t="s">
        <v>13</v>
      </c>
      <c r="E17" s="4"/>
      <c r="F17" s="4" t="s">
        <v>26</v>
      </c>
      <c r="G17" s="16">
        <v>44886</v>
      </c>
      <c r="H17" s="16">
        <f t="shared" si="0"/>
        <v>44916</v>
      </c>
      <c r="I17" s="3">
        <v>513700</v>
      </c>
      <c r="J17" s="3">
        <v>513700</v>
      </c>
      <c r="K17" s="17" t="s">
        <v>46</v>
      </c>
      <c r="L17" s="17" t="s">
        <v>48</v>
      </c>
      <c r="M17" s="18" t="s">
        <v>47</v>
      </c>
    </row>
    <row r="18" spans="3:13" x14ac:dyDescent="0.25">
      <c r="C18" s="14">
        <v>900971019</v>
      </c>
      <c r="D18" s="15" t="s">
        <v>13</v>
      </c>
      <c r="E18" s="4"/>
      <c r="F18" s="4" t="s">
        <v>27</v>
      </c>
      <c r="G18" s="16">
        <v>44941</v>
      </c>
      <c r="H18" s="16"/>
      <c r="I18" s="3">
        <v>1888200</v>
      </c>
      <c r="J18" s="3">
        <v>1888200</v>
      </c>
      <c r="K18" s="17" t="s">
        <v>46</v>
      </c>
      <c r="L18" s="17" t="s">
        <v>48</v>
      </c>
      <c r="M18" s="18" t="s">
        <v>47</v>
      </c>
    </row>
    <row r="19" spans="3:13" x14ac:dyDescent="0.25">
      <c r="C19" s="14">
        <v>900971020</v>
      </c>
      <c r="D19" s="15" t="s">
        <v>13</v>
      </c>
      <c r="E19" s="4"/>
      <c r="F19" s="4" t="s">
        <v>28</v>
      </c>
      <c r="G19" s="16">
        <v>44964</v>
      </c>
      <c r="H19" s="16"/>
      <c r="I19" s="3">
        <v>406400</v>
      </c>
      <c r="J19" s="3">
        <v>406400</v>
      </c>
      <c r="K19" s="17" t="s">
        <v>46</v>
      </c>
      <c r="L19" s="17" t="s">
        <v>48</v>
      </c>
      <c r="M19" s="18" t="s">
        <v>47</v>
      </c>
    </row>
    <row r="20" spans="3:13" x14ac:dyDescent="0.25">
      <c r="C20" s="14">
        <v>900971021</v>
      </c>
      <c r="D20" s="15" t="s">
        <v>13</v>
      </c>
      <c r="E20" s="4"/>
      <c r="F20" s="4" t="s">
        <v>29</v>
      </c>
      <c r="G20" s="16">
        <v>44970</v>
      </c>
      <c r="H20" s="16"/>
      <c r="I20" s="3">
        <v>76200</v>
      </c>
      <c r="J20" s="3">
        <v>76200</v>
      </c>
      <c r="K20" s="17" t="s">
        <v>46</v>
      </c>
      <c r="L20" s="17" t="s">
        <v>48</v>
      </c>
      <c r="M20" s="18" t="s">
        <v>47</v>
      </c>
    </row>
    <row r="21" spans="3:13" x14ac:dyDescent="0.25">
      <c r="C21" s="14">
        <v>900971022</v>
      </c>
      <c r="D21" s="15" t="s">
        <v>13</v>
      </c>
      <c r="E21" s="4"/>
      <c r="F21" s="4" t="s">
        <v>30</v>
      </c>
      <c r="G21" s="16">
        <v>44972</v>
      </c>
      <c r="H21" s="16"/>
      <c r="I21" s="3">
        <v>80800</v>
      </c>
      <c r="J21" s="3">
        <v>80800</v>
      </c>
      <c r="K21" s="17" t="s">
        <v>46</v>
      </c>
      <c r="L21" s="17" t="s">
        <v>48</v>
      </c>
      <c r="M21" s="18" t="s">
        <v>47</v>
      </c>
    </row>
    <row r="22" spans="3:13" x14ac:dyDescent="0.25">
      <c r="C22" s="14">
        <v>900971023</v>
      </c>
      <c r="D22" s="15" t="s">
        <v>13</v>
      </c>
      <c r="E22" s="4"/>
      <c r="F22" s="4" t="s">
        <v>31</v>
      </c>
      <c r="G22" s="16">
        <v>44972</v>
      </c>
      <c r="H22" s="16"/>
      <c r="I22" s="3">
        <v>2195419</v>
      </c>
      <c r="J22" s="3">
        <v>2195419</v>
      </c>
      <c r="K22" s="17" t="s">
        <v>46</v>
      </c>
      <c r="L22" s="17" t="s">
        <v>48</v>
      </c>
      <c r="M22" s="18" t="s">
        <v>47</v>
      </c>
    </row>
    <row r="23" spans="3:13" x14ac:dyDescent="0.25">
      <c r="C23" s="14">
        <v>900971024</v>
      </c>
      <c r="D23" s="15" t="s">
        <v>13</v>
      </c>
      <c r="E23" s="4"/>
      <c r="F23" s="4" t="s">
        <v>32</v>
      </c>
      <c r="G23" s="16">
        <v>44979</v>
      </c>
      <c r="H23" s="16"/>
      <c r="I23" s="3">
        <v>76200</v>
      </c>
      <c r="J23" s="3">
        <v>76200</v>
      </c>
      <c r="K23" s="17" t="s">
        <v>46</v>
      </c>
      <c r="L23" s="17" t="s">
        <v>48</v>
      </c>
      <c r="M23" s="18" t="s">
        <v>47</v>
      </c>
    </row>
    <row r="24" spans="3:13" x14ac:dyDescent="0.25">
      <c r="C24" s="14">
        <v>900971025</v>
      </c>
      <c r="D24" s="15" t="s">
        <v>13</v>
      </c>
      <c r="E24" s="4"/>
      <c r="F24" s="4" t="s">
        <v>33</v>
      </c>
      <c r="G24" s="16">
        <v>45005</v>
      </c>
      <c r="H24" s="16"/>
      <c r="I24" s="3">
        <v>497100</v>
      </c>
      <c r="J24" s="3">
        <v>497100</v>
      </c>
      <c r="K24" s="17" t="s">
        <v>46</v>
      </c>
      <c r="L24" s="17" t="s">
        <v>48</v>
      </c>
      <c r="M24" s="18" t="s">
        <v>47</v>
      </c>
    </row>
    <row r="25" spans="3:13" x14ac:dyDescent="0.25">
      <c r="C25" s="14">
        <v>900971026</v>
      </c>
      <c r="D25" s="15" t="s">
        <v>13</v>
      </c>
      <c r="E25" s="4"/>
      <c r="F25" s="4" t="s">
        <v>34</v>
      </c>
      <c r="G25" s="16">
        <v>45008</v>
      </c>
      <c r="H25" s="16"/>
      <c r="I25" s="3">
        <v>139200</v>
      </c>
      <c r="J25" s="3">
        <v>139200</v>
      </c>
      <c r="K25" s="17" t="s">
        <v>46</v>
      </c>
      <c r="L25" s="17" t="s">
        <v>48</v>
      </c>
      <c r="M25" s="18" t="s">
        <v>47</v>
      </c>
    </row>
    <row r="26" spans="3:13" x14ac:dyDescent="0.25">
      <c r="C26" s="14">
        <v>900971027</v>
      </c>
      <c r="D26" s="15" t="s">
        <v>13</v>
      </c>
      <c r="E26" s="4"/>
      <c r="F26" s="4" t="s">
        <v>35</v>
      </c>
      <c r="G26" s="16">
        <v>45027</v>
      </c>
      <c r="H26" s="16"/>
      <c r="I26" s="3">
        <v>77400</v>
      </c>
      <c r="J26" s="3">
        <v>77400</v>
      </c>
      <c r="K26" s="17" t="s">
        <v>46</v>
      </c>
      <c r="L26" s="17" t="s">
        <v>48</v>
      </c>
      <c r="M26" s="18" t="s">
        <v>47</v>
      </c>
    </row>
    <row r="27" spans="3:13" x14ac:dyDescent="0.25">
      <c r="C27" s="14">
        <v>900971028</v>
      </c>
      <c r="D27" s="15" t="s">
        <v>13</v>
      </c>
      <c r="E27" s="4"/>
      <c r="F27" s="4" t="s">
        <v>36</v>
      </c>
      <c r="G27" s="16">
        <v>45063</v>
      </c>
      <c r="H27" s="16"/>
      <c r="I27" s="3">
        <v>131900</v>
      </c>
      <c r="J27" s="3">
        <v>131900</v>
      </c>
      <c r="K27" s="17" t="s">
        <v>46</v>
      </c>
      <c r="L27" s="17" t="s">
        <v>48</v>
      </c>
      <c r="M27" s="18" t="s">
        <v>47</v>
      </c>
    </row>
    <row r="28" spans="3:13" x14ac:dyDescent="0.25">
      <c r="C28" s="14">
        <v>900971029</v>
      </c>
      <c r="D28" s="15" t="s">
        <v>13</v>
      </c>
      <c r="E28" s="4"/>
      <c r="F28" s="4" t="s">
        <v>37</v>
      </c>
      <c r="G28" s="16">
        <v>45071</v>
      </c>
      <c r="H28" s="16"/>
      <c r="I28" s="3">
        <v>76200</v>
      </c>
      <c r="J28" s="3">
        <v>76200</v>
      </c>
      <c r="K28" s="17" t="s">
        <v>46</v>
      </c>
      <c r="L28" s="17" t="s">
        <v>48</v>
      </c>
      <c r="M28" s="18" t="s">
        <v>47</v>
      </c>
    </row>
    <row r="29" spans="3:13" x14ac:dyDescent="0.25">
      <c r="C29" s="14">
        <v>900971030</v>
      </c>
      <c r="D29" s="15" t="s">
        <v>13</v>
      </c>
      <c r="E29" s="4"/>
      <c r="F29" s="4" t="s">
        <v>38</v>
      </c>
      <c r="G29" s="16">
        <v>45072</v>
      </c>
      <c r="H29" s="16"/>
      <c r="I29" s="3">
        <v>161300</v>
      </c>
      <c r="J29" s="3">
        <v>161300</v>
      </c>
      <c r="K29" s="17" t="s">
        <v>46</v>
      </c>
      <c r="L29" s="17" t="s">
        <v>48</v>
      </c>
      <c r="M29" s="18" t="s">
        <v>47</v>
      </c>
    </row>
    <row r="30" spans="3:13" x14ac:dyDescent="0.25">
      <c r="C30" s="14">
        <v>900971031</v>
      </c>
      <c r="D30" s="15" t="s">
        <v>13</v>
      </c>
      <c r="E30" s="4"/>
      <c r="F30" s="4" t="s">
        <v>39</v>
      </c>
      <c r="G30" s="16">
        <v>45075</v>
      </c>
      <c r="H30" s="16"/>
      <c r="I30" s="3">
        <v>677800</v>
      </c>
      <c r="J30" s="3">
        <v>677800</v>
      </c>
      <c r="K30" s="17" t="s">
        <v>46</v>
      </c>
      <c r="L30" s="17" t="s">
        <v>48</v>
      </c>
      <c r="M30" s="18" t="s">
        <v>47</v>
      </c>
    </row>
    <row r="31" spans="3:13" x14ac:dyDescent="0.25">
      <c r="C31" s="14">
        <v>900971032</v>
      </c>
      <c r="D31" s="15" t="s">
        <v>13</v>
      </c>
      <c r="E31" s="4"/>
      <c r="F31" s="4" t="s">
        <v>40</v>
      </c>
      <c r="G31" s="16">
        <v>45077</v>
      </c>
      <c r="H31" s="16"/>
      <c r="I31" s="3">
        <v>183700</v>
      </c>
      <c r="J31" s="3">
        <v>183700</v>
      </c>
      <c r="K31" s="17" t="s">
        <v>46</v>
      </c>
      <c r="L31" s="17" t="s">
        <v>48</v>
      </c>
      <c r="M31" s="18" t="s">
        <v>47</v>
      </c>
    </row>
    <row r="32" spans="3:13" x14ac:dyDescent="0.25">
      <c r="C32" s="14">
        <v>900971033</v>
      </c>
      <c r="D32" s="15" t="s">
        <v>13</v>
      </c>
      <c r="E32" s="4"/>
      <c r="F32" s="4" t="s">
        <v>41</v>
      </c>
      <c r="G32" s="16">
        <v>45078</v>
      </c>
      <c r="H32" s="16"/>
      <c r="I32" s="3">
        <v>72200</v>
      </c>
      <c r="J32" s="3">
        <v>72200</v>
      </c>
      <c r="K32" s="17" t="s">
        <v>46</v>
      </c>
      <c r="L32" s="17" t="s">
        <v>48</v>
      </c>
      <c r="M32" s="18" t="s">
        <v>47</v>
      </c>
    </row>
    <row r="33" spans="3:13" x14ac:dyDescent="0.25">
      <c r="C33" s="14">
        <v>900971034</v>
      </c>
      <c r="D33" s="15" t="s">
        <v>13</v>
      </c>
      <c r="E33" s="4"/>
      <c r="F33" s="4" t="s">
        <v>42</v>
      </c>
      <c r="G33" s="16">
        <v>45078</v>
      </c>
      <c r="H33" s="16"/>
      <c r="I33" s="3">
        <v>819300</v>
      </c>
      <c r="J33" s="3">
        <v>819300</v>
      </c>
      <c r="K33" s="17" t="s">
        <v>46</v>
      </c>
      <c r="L33" s="17" t="s">
        <v>48</v>
      </c>
      <c r="M33" s="18" t="s">
        <v>47</v>
      </c>
    </row>
    <row r="34" spans="3:13" x14ac:dyDescent="0.25">
      <c r="C34" s="14">
        <v>900971035</v>
      </c>
      <c r="D34" s="15" t="s">
        <v>13</v>
      </c>
      <c r="E34" s="4"/>
      <c r="F34" s="4" t="s">
        <v>43</v>
      </c>
      <c r="G34" s="16">
        <v>45091</v>
      </c>
      <c r="H34" s="16"/>
      <c r="I34" s="3">
        <v>279200</v>
      </c>
      <c r="J34" s="3">
        <v>279200</v>
      </c>
      <c r="K34" s="17" t="s">
        <v>46</v>
      </c>
      <c r="L34" s="17" t="s">
        <v>48</v>
      </c>
      <c r="M34" s="18" t="s">
        <v>47</v>
      </c>
    </row>
    <row r="35" spans="3:13" x14ac:dyDescent="0.25">
      <c r="C35" s="14">
        <v>900971036</v>
      </c>
      <c r="D35" s="15" t="s">
        <v>13</v>
      </c>
      <c r="E35" s="4"/>
      <c r="F35" s="4" t="s">
        <v>44</v>
      </c>
      <c r="G35" s="16">
        <v>45091</v>
      </c>
      <c r="H35" s="16"/>
      <c r="I35" s="3">
        <v>66900</v>
      </c>
      <c r="J35" s="3">
        <v>66900</v>
      </c>
      <c r="K35" s="17" t="s">
        <v>46</v>
      </c>
      <c r="L35" s="17" t="s">
        <v>48</v>
      </c>
      <c r="M35" s="18" t="s">
        <v>47</v>
      </c>
    </row>
    <row r="36" spans="3:13" x14ac:dyDescent="0.25">
      <c r="C36" s="14">
        <v>900971037</v>
      </c>
      <c r="D36" s="15" t="s">
        <v>13</v>
      </c>
      <c r="E36" s="4"/>
      <c r="F36" s="4" t="s">
        <v>45</v>
      </c>
      <c r="G36" s="16">
        <v>45092</v>
      </c>
      <c r="H36" s="16"/>
      <c r="I36" s="3">
        <v>1272700</v>
      </c>
      <c r="J36" s="3">
        <v>1272700</v>
      </c>
      <c r="K36" s="17" t="s">
        <v>46</v>
      </c>
      <c r="L36" s="17" t="s">
        <v>48</v>
      </c>
      <c r="M36" s="18" t="s">
        <v>47</v>
      </c>
    </row>
    <row r="37" spans="3:13" ht="15.75" thickBot="1" x14ac:dyDescent="0.3">
      <c r="C37" s="19">
        <v>900971038</v>
      </c>
      <c r="D37" s="20" t="s">
        <v>13</v>
      </c>
      <c r="E37" s="5"/>
      <c r="F37" s="5" t="s">
        <v>0</v>
      </c>
      <c r="G37" s="21">
        <v>45121</v>
      </c>
      <c r="H37" s="21"/>
      <c r="I37" s="6">
        <v>116400</v>
      </c>
      <c r="J37" s="6">
        <v>116400</v>
      </c>
      <c r="K37" s="22" t="s">
        <v>46</v>
      </c>
      <c r="L37" s="22" t="s">
        <v>48</v>
      </c>
      <c r="M37" s="23" t="s">
        <v>47</v>
      </c>
    </row>
  </sheetData>
  <mergeCells count="2">
    <mergeCell ref="C1:M1"/>
    <mergeCell ref="C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bestFit="1" customWidth="1"/>
    <col min="2" max="2" width="11.140625" bestFit="1" customWidth="1"/>
    <col min="3" max="3" width="16.28515625" customWidth="1"/>
  </cols>
  <sheetData>
    <row r="3" spans="1:3" x14ac:dyDescent="0.25">
      <c r="A3" s="35" t="s">
        <v>72</v>
      </c>
      <c r="B3" t="s">
        <v>73</v>
      </c>
      <c r="C3" t="s">
        <v>74</v>
      </c>
    </row>
    <row r="4" spans="1:3" x14ac:dyDescent="0.25">
      <c r="A4" s="36" t="s">
        <v>55</v>
      </c>
      <c r="B4" s="25">
        <v>20</v>
      </c>
      <c r="C4" s="37">
        <v>9294519</v>
      </c>
    </row>
    <row r="5" spans="1:3" x14ac:dyDescent="0.25">
      <c r="A5" s="36" t="s">
        <v>71</v>
      </c>
      <c r="B5" s="25">
        <v>13</v>
      </c>
      <c r="C5" s="37">
        <v>33028695</v>
      </c>
    </row>
    <row r="6" spans="1:3" x14ac:dyDescent="0.25">
      <c r="A6" s="36" t="s">
        <v>70</v>
      </c>
      <c r="B6" s="25">
        <v>33</v>
      </c>
      <c r="C6" s="37">
        <v>42323214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L1" sqref="L1"/>
    </sheetView>
  </sheetViews>
  <sheetFormatPr baseColWidth="10" defaultRowHeight="15" x14ac:dyDescent="0.25"/>
  <cols>
    <col min="2" max="2" width="14.5703125" customWidth="1"/>
  </cols>
  <sheetData>
    <row r="1" spans="1:13" x14ac:dyDescent="0.25">
      <c r="G1" s="26">
        <f>SUBTOTAL(9,G3:G35)</f>
        <v>42323214</v>
      </c>
      <c r="H1" s="26">
        <f>SUBTOTAL(9,H3:H35)</f>
        <v>42323214</v>
      </c>
      <c r="J1" s="26">
        <f>SUBTOTAL(9,J3:J35)</f>
        <v>33028695</v>
      </c>
      <c r="K1" s="26">
        <f>SUBTOTAL(9,K3:K35)</f>
        <v>33028695</v>
      </c>
      <c r="L1" s="26"/>
      <c r="M1" s="26">
        <f>SUBTOTAL(9,M3:M35)</f>
        <v>33028695</v>
      </c>
    </row>
    <row r="2" spans="1:13" s="24" customFormat="1" ht="60" x14ac:dyDescent="0.25">
      <c r="A2" s="27" t="s">
        <v>2</v>
      </c>
      <c r="B2" s="27" t="s">
        <v>3</v>
      </c>
      <c r="C2" s="27" t="s">
        <v>4</v>
      </c>
      <c r="D2" s="27" t="s">
        <v>5</v>
      </c>
      <c r="E2" s="27" t="s">
        <v>6</v>
      </c>
      <c r="F2" s="27" t="s">
        <v>7</v>
      </c>
      <c r="G2" s="27" t="s">
        <v>8</v>
      </c>
      <c r="H2" s="28" t="s">
        <v>9</v>
      </c>
      <c r="I2" s="28" t="s">
        <v>54</v>
      </c>
      <c r="J2" s="33" t="s">
        <v>51</v>
      </c>
      <c r="K2" s="33" t="s">
        <v>52</v>
      </c>
      <c r="L2" s="28" t="s">
        <v>56</v>
      </c>
      <c r="M2" s="33" t="s">
        <v>53</v>
      </c>
    </row>
    <row r="3" spans="1:13" x14ac:dyDescent="0.25">
      <c r="A3" s="29">
        <v>900971006</v>
      </c>
      <c r="B3" s="29" t="s">
        <v>13</v>
      </c>
      <c r="C3" s="29"/>
      <c r="D3" s="30">
        <v>75272965</v>
      </c>
      <c r="E3" s="31">
        <v>44642</v>
      </c>
      <c r="F3" s="31">
        <v>44672</v>
      </c>
      <c r="G3" s="32">
        <v>4509300</v>
      </c>
      <c r="H3" s="32">
        <v>4509300</v>
      </c>
      <c r="I3" s="29" t="s">
        <v>71</v>
      </c>
      <c r="J3" s="32">
        <v>4509300</v>
      </c>
      <c r="K3" s="32">
        <v>4509300</v>
      </c>
      <c r="L3" s="34" t="s">
        <v>57</v>
      </c>
      <c r="M3" s="32">
        <v>4509300</v>
      </c>
    </row>
    <row r="4" spans="1:13" x14ac:dyDescent="0.25">
      <c r="A4" s="29">
        <v>900971006</v>
      </c>
      <c r="B4" s="29" t="s">
        <v>13</v>
      </c>
      <c r="C4" s="29"/>
      <c r="D4" s="30">
        <v>75298216</v>
      </c>
      <c r="E4" s="31">
        <v>44679</v>
      </c>
      <c r="F4" s="31">
        <v>44709</v>
      </c>
      <c r="G4" s="32">
        <v>7145000</v>
      </c>
      <c r="H4" s="32">
        <v>7145000</v>
      </c>
      <c r="I4" s="29" t="s">
        <v>71</v>
      </c>
      <c r="J4" s="32">
        <v>7145000</v>
      </c>
      <c r="K4" s="32">
        <v>7145000</v>
      </c>
      <c r="L4" s="34" t="s">
        <v>58</v>
      </c>
      <c r="M4" s="32">
        <v>7145000</v>
      </c>
    </row>
    <row r="5" spans="1:13" x14ac:dyDescent="0.25">
      <c r="A5" s="29">
        <v>900971006</v>
      </c>
      <c r="B5" s="29" t="s">
        <v>13</v>
      </c>
      <c r="C5" s="29"/>
      <c r="D5" s="30">
        <v>75310844</v>
      </c>
      <c r="E5" s="31">
        <v>44696</v>
      </c>
      <c r="F5" s="31">
        <v>44726</v>
      </c>
      <c r="G5" s="32">
        <v>65700</v>
      </c>
      <c r="H5" s="32">
        <v>65700</v>
      </c>
      <c r="I5" s="29" t="s">
        <v>71</v>
      </c>
      <c r="J5" s="32">
        <v>65700</v>
      </c>
      <c r="K5" s="32">
        <v>65700</v>
      </c>
      <c r="L5" s="34" t="s">
        <v>59</v>
      </c>
      <c r="M5" s="32">
        <v>65700</v>
      </c>
    </row>
    <row r="6" spans="1:13" x14ac:dyDescent="0.25">
      <c r="A6" s="29">
        <v>900971006</v>
      </c>
      <c r="B6" s="29" t="s">
        <v>13</v>
      </c>
      <c r="C6" s="29"/>
      <c r="D6" s="30">
        <v>75337165</v>
      </c>
      <c r="E6" s="31">
        <v>44728</v>
      </c>
      <c r="F6" s="31">
        <v>44758</v>
      </c>
      <c r="G6" s="32">
        <v>2764700</v>
      </c>
      <c r="H6" s="32">
        <v>2764700</v>
      </c>
      <c r="I6" s="29" t="s">
        <v>71</v>
      </c>
      <c r="J6" s="32">
        <v>2764700</v>
      </c>
      <c r="K6" s="32">
        <v>2764700</v>
      </c>
      <c r="L6" s="34" t="s">
        <v>60</v>
      </c>
      <c r="M6" s="32">
        <v>2764700</v>
      </c>
    </row>
    <row r="7" spans="1:13" x14ac:dyDescent="0.25">
      <c r="A7" s="29">
        <v>900971006</v>
      </c>
      <c r="B7" s="29" t="s">
        <v>13</v>
      </c>
      <c r="C7" s="29"/>
      <c r="D7" s="30">
        <v>75347231</v>
      </c>
      <c r="E7" s="31">
        <v>44742</v>
      </c>
      <c r="F7" s="31">
        <v>44772</v>
      </c>
      <c r="G7" s="32">
        <v>470300</v>
      </c>
      <c r="H7" s="32">
        <v>470300</v>
      </c>
      <c r="I7" s="29" t="s">
        <v>71</v>
      </c>
      <c r="J7" s="32">
        <v>470300</v>
      </c>
      <c r="K7" s="32">
        <v>470300</v>
      </c>
      <c r="L7" s="34" t="s">
        <v>61</v>
      </c>
      <c r="M7" s="32">
        <v>470300</v>
      </c>
    </row>
    <row r="8" spans="1:13" x14ac:dyDescent="0.25">
      <c r="A8" s="29">
        <v>900971006</v>
      </c>
      <c r="B8" s="29" t="s">
        <v>13</v>
      </c>
      <c r="C8" s="29"/>
      <c r="D8" s="30">
        <v>75347997</v>
      </c>
      <c r="E8" s="31">
        <v>44743</v>
      </c>
      <c r="F8" s="31">
        <v>44773</v>
      </c>
      <c r="G8" s="32">
        <v>94500</v>
      </c>
      <c r="H8" s="32">
        <v>94500</v>
      </c>
      <c r="I8" s="29" t="s">
        <v>71</v>
      </c>
      <c r="J8" s="32">
        <v>94500</v>
      </c>
      <c r="K8" s="32">
        <v>94500</v>
      </c>
      <c r="L8" s="34" t="s">
        <v>62</v>
      </c>
      <c r="M8" s="32">
        <v>94500</v>
      </c>
    </row>
    <row r="9" spans="1:13" x14ac:dyDescent="0.25">
      <c r="A9" s="29">
        <v>900971006</v>
      </c>
      <c r="B9" s="29" t="s">
        <v>13</v>
      </c>
      <c r="C9" s="29"/>
      <c r="D9" s="30">
        <v>75348819</v>
      </c>
      <c r="E9" s="31">
        <v>44746</v>
      </c>
      <c r="F9" s="31">
        <v>44776</v>
      </c>
      <c r="G9" s="32">
        <v>1986300</v>
      </c>
      <c r="H9" s="32">
        <v>1986300</v>
      </c>
      <c r="I9" s="29" t="s">
        <v>71</v>
      </c>
      <c r="J9" s="32">
        <v>1986300</v>
      </c>
      <c r="K9" s="32">
        <v>1986300</v>
      </c>
      <c r="L9" s="34" t="s">
        <v>63</v>
      </c>
      <c r="M9" s="32">
        <v>1986300</v>
      </c>
    </row>
    <row r="10" spans="1:13" x14ac:dyDescent="0.25">
      <c r="A10" s="29">
        <v>900971006</v>
      </c>
      <c r="B10" s="29" t="s">
        <v>13</v>
      </c>
      <c r="C10" s="29"/>
      <c r="D10" s="30">
        <v>75353725</v>
      </c>
      <c r="E10" s="31">
        <v>44754</v>
      </c>
      <c r="F10" s="31">
        <v>44784</v>
      </c>
      <c r="G10" s="32">
        <v>14400695</v>
      </c>
      <c r="H10" s="32">
        <v>14400695</v>
      </c>
      <c r="I10" s="29" t="s">
        <v>71</v>
      </c>
      <c r="J10" s="32">
        <v>14400695</v>
      </c>
      <c r="K10" s="32">
        <v>14400695</v>
      </c>
      <c r="L10" s="34" t="s">
        <v>64</v>
      </c>
      <c r="M10" s="32">
        <v>14400695</v>
      </c>
    </row>
    <row r="11" spans="1:13" x14ac:dyDescent="0.25">
      <c r="A11" s="29">
        <v>900971006</v>
      </c>
      <c r="B11" s="29" t="s">
        <v>13</v>
      </c>
      <c r="C11" s="29"/>
      <c r="D11" s="30">
        <v>75366316</v>
      </c>
      <c r="E11" s="31">
        <v>44771</v>
      </c>
      <c r="F11" s="31">
        <v>44801</v>
      </c>
      <c r="G11" s="32">
        <v>65700</v>
      </c>
      <c r="H11" s="32">
        <v>65700</v>
      </c>
      <c r="I11" s="29" t="s">
        <v>71</v>
      </c>
      <c r="J11" s="32">
        <v>65700</v>
      </c>
      <c r="K11" s="32">
        <v>65700</v>
      </c>
      <c r="L11" s="34" t="s">
        <v>65</v>
      </c>
      <c r="M11" s="32">
        <v>65700</v>
      </c>
    </row>
    <row r="12" spans="1:13" x14ac:dyDescent="0.25">
      <c r="A12" s="29">
        <v>900971006</v>
      </c>
      <c r="B12" s="29" t="s">
        <v>13</v>
      </c>
      <c r="C12" s="29"/>
      <c r="D12" s="30">
        <v>75369898</v>
      </c>
      <c r="E12" s="31">
        <v>44776</v>
      </c>
      <c r="F12" s="31">
        <v>44806</v>
      </c>
      <c r="G12" s="32">
        <v>80800</v>
      </c>
      <c r="H12" s="32">
        <v>80800</v>
      </c>
      <c r="I12" s="29" t="s">
        <v>71</v>
      </c>
      <c r="J12" s="32">
        <v>80800</v>
      </c>
      <c r="K12" s="32">
        <v>80800</v>
      </c>
      <c r="L12" s="34" t="s">
        <v>66</v>
      </c>
      <c r="M12" s="32">
        <v>80800</v>
      </c>
    </row>
    <row r="13" spans="1:13" x14ac:dyDescent="0.25">
      <c r="A13" s="29">
        <v>900971006</v>
      </c>
      <c r="B13" s="29" t="s">
        <v>13</v>
      </c>
      <c r="C13" s="29"/>
      <c r="D13" s="30">
        <v>75373453</v>
      </c>
      <c r="E13" s="31">
        <v>44782</v>
      </c>
      <c r="F13" s="31">
        <v>44812</v>
      </c>
      <c r="G13" s="32">
        <v>70600</v>
      </c>
      <c r="H13" s="32">
        <v>70600</v>
      </c>
      <c r="I13" s="29" t="s">
        <v>71</v>
      </c>
      <c r="J13" s="32">
        <v>70600</v>
      </c>
      <c r="K13" s="32">
        <v>70600</v>
      </c>
      <c r="L13" s="34" t="s">
        <v>67</v>
      </c>
      <c r="M13" s="32">
        <v>70600</v>
      </c>
    </row>
    <row r="14" spans="1:13" x14ac:dyDescent="0.25">
      <c r="A14" s="29">
        <v>900971006</v>
      </c>
      <c r="B14" s="29" t="s">
        <v>13</v>
      </c>
      <c r="C14" s="29"/>
      <c r="D14" s="30">
        <v>75374404</v>
      </c>
      <c r="E14" s="31">
        <v>44783</v>
      </c>
      <c r="F14" s="31">
        <v>44813</v>
      </c>
      <c r="G14" s="32">
        <v>861400</v>
      </c>
      <c r="H14" s="32">
        <v>861400</v>
      </c>
      <c r="I14" s="29" t="s">
        <v>71</v>
      </c>
      <c r="J14" s="32">
        <v>861400</v>
      </c>
      <c r="K14" s="32">
        <v>861400</v>
      </c>
      <c r="L14" s="34" t="s">
        <v>68</v>
      </c>
      <c r="M14" s="32">
        <v>861400</v>
      </c>
    </row>
    <row r="15" spans="1:13" x14ac:dyDescent="0.25">
      <c r="A15" s="29">
        <v>900971006</v>
      </c>
      <c r="B15" s="29" t="s">
        <v>13</v>
      </c>
      <c r="C15" s="29"/>
      <c r="D15" s="30">
        <v>75451068</v>
      </c>
      <c r="E15" s="31">
        <v>44886</v>
      </c>
      <c r="F15" s="31">
        <v>44916</v>
      </c>
      <c r="G15" s="32">
        <v>513700</v>
      </c>
      <c r="H15" s="32">
        <v>513700</v>
      </c>
      <c r="I15" s="29" t="s">
        <v>71</v>
      </c>
      <c r="J15" s="32">
        <v>513700</v>
      </c>
      <c r="K15" s="32">
        <v>513700</v>
      </c>
      <c r="L15" s="34" t="s">
        <v>69</v>
      </c>
      <c r="M15" s="32">
        <v>513700</v>
      </c>
    </row>
    <row r="16" spans="1:13" x14ac:dyDescent="0.25">
      <c r="A16" s="29">
        <v>900971006</v>
      </c>
      <c r="B16" s="29" t="s">
        <v>13</v>
      </c>
      <c r="C16" s="29"/>
      <c r="D16" s="30">
        <v>75484123</v>
      </c>
      <c r="E16" s="31">
        <v>44941</v>
      </c>
      <c r="F16" s="31"/>
      <c r="G16" s="32">
        <v>1888200</v>
      </c>
      <c r="H16" s="32">
        <v>1888200</v>
      </c>
      <c r="I16" s="29" t="s">
        <v>55</v>
      </c>
      <c r="J16" s="32">
        <v>0</v>
      </c>
      <c r="K16" s="32">
        <v>0</v>
      </c>
      <c r="L16" s="32"/>
      <c r="M16" s="32">
        <v>0</v>
      </c>
    </row>
    <row r="17" spans="1:13" x14ac:dyDescent="0.25">
      <c r="A17" s="29">
        <v>900971006</v>
      </c>
      <c r="B17" s="29" t="s">
        <v>13</v>
      </c>
      <c r="C17" s="29"/>
      <c r="D17" s="30">
        <v>75504720</v>
      </c>
      <c r="E17" s="31">
        <v>44964</v>
      </c>
      <c r="F17" s="31"/>
      <c r="G17" s="32">
        <v>406400</v>
      </c>
      <c r="H17" s="32">
        <v>406400</v>
      </c>
      <c r="I17" s="29" t="s">
        <v>55</v>
      </c>
      <c r="J17" s="32">
        <v>0</v>
      </c>
      <c r="K17" s="32">
        <v>0</v>
      </c>
      <c r="L17" s="32"/>
      <c r="M17" s="32">
        <v>0</v>
      </c>
    </row>
    <row r="18" spans="1:13" x14ac:dyDescent="0.25">
      <c r="A18" s="29">
        <v>900971006</v>
      </c>
      <c r="B18" s="29" t="s">
        <v>13</v>
      </c>
      <c r="C18" s="29"/>
      <c r="D18" s="30">
        <v>75509311</v>
      </c>
      <c r="E18" s="31">
        <v>44970</v>
      </c>
      <c r="F18" s="31"/>
      <c r="G18" s="32">
        <v>76200</v>
      </c>
      <c r="H18" s="32">
        <v>76200</v>
      </c>
      <c r="I18" s="29" t="s">
        <v>55</v>
      </c>
      <c r="J18" s="32">
        <v>0</v>
      </c>
      <c r="K18" s="32">
        <v>0</v>
      </c>
      <c r="L18" s="32"/>
      <c r="M18" s="32">
        <v>0</v>
      </c>
    </row>
    <row r="19" spans="1:13" x14ac:dyDescent="0.25">
      <c r="A19" s="29">
        <v>900971006</v>
      </c>
      <c r="B19" s="29" t="s">
        <v>13</v>
      </c>
      <c r="C19" s="29"/>
      <c r="D19" s="30">
        <v>75511058</v>
      </c>
      <c r="E19" s="31">
        <v>44972</v>
      </c>
      <c r="F19" s="31"/>
      <c r="G19" s="32">
        <v>80800</v>
      </c>
      <c r="H19" s="32">
        <v>80800</v>
      </c>
      <c r="I19" s="29" t="s">
        <v>55</v>
      </c>
      <c r="J19" s="32">
        <v>0</v>
      </c>
      <c r="K19" s="32">
        <v>0</v>
      </c>
      <c r="L19" s="32"/>
      <c r="M19" s="32">
        <v>0</v>
      </c>
    </row>
    <row r="20" spans="1:13" x14ac:dyDescent="0.25">
      <c r="A20" s="29">
        <v>900971006</v>
      </c>
      <c r="B20" s="29" t="s">
        <v>13</v>
      </c>
      <c r="C20" s="29"/>
      <c r="D20" s="30">
        <v>75511051</v>
      </c>
      <c r="E20" s="31">
        <v>44972</v>
      </c>
      <c r="F20" s="31"/>
      <c r="G20" s="32">
        <v>2195419</v>
      </c>
      <c r="H20" s="32">
        <v>2195419</v>
      </c>
      <c r="I20" s="29" t="s">
        <v>55</v>
      </c>
      <c r="J20" s="32">
        <v>0</v>
      </c>
      <c r="K20" s="32">
        <v>0</v>
      </c>
      <c r="L20" s="32"/>
      <c r="M20" s="32">
        <v>0</v>
      </c>
    </row>
    <row r="21" spans="1:13" x14ac:dyDescent="0.25">
      <c r="A21" s="29">
        <v>900971006</v>
      </c>
      <c r="B21" s="29" t="s">
        <v>13</v>
      </c>
      <c r="C21" s="29"/>
      <c r="D21" s="30">
        <v>75516949</v>
      </c>
      <c r="E21" s="31">
        <v>44979</v>
      </c>
      <c r="F21" s="31"/>
      <c r="G21" s="32">
        <v>76200</v>
      </c>
      <c r="H21" s="32">
        <v>76200</v>
      </c>
      <c r="I21" s="29" t="s">
        <v>55</v>
      </c>
      <c r="J21" s="32">
        <v>0</v>
      </c>
      <c r="K21" s="32">
        <v>0</v>
      </c>
      <c r="L21" s="32"/>
      <c r="M21" s="32">
        <v>0</v>
      </c>
    </row>
    <row r="22" spans="1:13" x14ac:dyDescent="0.25">
      <c r="A22" s="29">
        <v>900971006</v>
      </c>
      <c r="B22" s="29" t="s">
        <v>13</v>
      </c>
      <c r="C22" s="29"/>
      <c r="D22" s="30">
        <v>75539256</v>
      </c>
      <c r="E22" s="31">
        <v>45005</v>
      </c>
      <c r="F22" s="31"/>
      <c r="G22" s="32">
        <v>497100</v>
      </c>
      <c r="H22" s="32">
        <v>497100</v>
      </c>
      <c r="I22" s="29" t="s">
        <v>55</v>
      </c>
      <c r="J22" s="32">
        <v>0</v>
      </c>
      <c r="K22" s="32">
        <v>0</v>
      </c>
      <c r="L22" s="32"/>
      <c r="M22" s="32">
        <v>0</v>
      </c>
    </row>
    <row r="23" spans="1:13" x14ac:dyDescent="0.25">
      <c r="A23" s="29">
        <v>900971006</v>
      </c>
      <c r="B23" s="29" t="s">
        <v>13</v>
      </c>
      <c r="C23" s="29"/>
      <c r="D23" s="30">
        <v>75542506</v>
      </c>
      <c r="E23" s="31">
        <v>45008</v>
      </c>
      <c r="F23" s="31"/>
      <c r="G23" s="32">
        <v>139200</v>
      </c>
      <c r="H23" s="32">
        <v>139200</v>
      </c>
      <c r="I23" s="29" t="s">
        <v>55</v>
      </c>
      <c r="J23" s="32">
        <v>0</v>
      </c>
      <c r="K23" s="32">
        <v>0</v>
      </c>
      <c r="L23" s="32"/>
      <c r="M23" s="32">
        <v>0</v>
      </c>
    </row>
    <row r="24" spans="1:13" x14ac:dyDescent="0.25">
      <c r="A24" s="29">
        <v>900971006</v>
      </c>
      <c r="B24" s="29" t="s">
        <v>13</v>
      </c>
      <c r="C24" s="29"/>
      <c r="D24" s="30">
        <v>75557386</v>
      </c>
      <c r="E24" s="31">
        <v>45027</v>
      </c>
      <c r="F24" s="31"/>
      <c r="G24" s="32">
        <v>77400</v>
      </c>
      <c r="H24" s="32">
        <v>77400</v>
      </c>
      <c r="I24" s="29" t="s">
        <v>55</v>
      </c>
      <c r="J24" s="32">
        <v>0</v>
      </c>
      <c r="K24" s="32">
        <v>0</v>
      </c>
      <c r="L24" s="32"/>
      <c r="M24" s="32">
        <v>0</v>
      </c>
    </row>
    <row r="25" spans="1:13" x14ac:dyDescent="0.25">
      <c r="A25" s="29">
        <v>900971006</v>
      </c>
      <c r="B25" s="29" t="s">
        <v>13</v>
      </c>
      <c r="C25" s="29"/>
      <c r="D25" s="30">
        <v>75588860</v>
      </c>
      <c r="E25" s="31">
        <v>45063</v>
      </c>
      <c r="F25" s="31"/>
      <c r="G25" s="32">
        <v>131900</v>
      </c>
      <c r="H25" s="32">
        <v>131900</v>
      </c>
      <c r="I25" s="29" t="s">
        <v>55</v>
      </c>
      <c r="J25" s="32">
        <v>0</v>
      </c>
      <c r="K25" s="32">
        <v>0</v>
      </c>
      <c r="L25" s="32"/>
      <c r="M25" s="32">
        <v>0</v>
      </c>
    </row>
    <row r="26" spans="1:13" x14ac:dyDescent="0.25">
      <c r="A26" s="29">
        <v>900971006</v>
      </c>
      <c r="B26" s="29" t="s">
        <v>13</v>
      </c>
      <c r="C26" s="29"/>
      <c r="D26" s="30">
        <v>75596073</v>
      </c>
      <c r="E26" s="31">
        <v>45071</v>
      </c>
      <c r="F26" s="31"/>
      <c r="G26" s="32">
        <v>76200</v>
      </c>
      <c r="H26" s="32">
        <v>76200</v>
      </c>
      <c r="I26" s="29" t="s">
        <v>55</v>
      </c>
      <c r="J26" s="32">
        <v>0</v>
      </c>
      <c r="K26" s="32">
        <v>0</v>
      </c>
      <c r="L26" s="32"/>
      <c r="M26" s="32">
        <v>0</v>
      </c>
    </row>
    <row r="27" spans="1:13" x14ac:dyDescent="0.25">
      <c r="A27" s="29">
        <v>900971006</v>
      </c>
      <c r="B27" s="29" t="s">
        <v>13</v>
      </c>
      <c r="C27" s="29"/>
      <c r="D27" s="30">
        <v>75597400</v>
      </c>
      <c r="E27" s="31">
        <v>45072</v>
      </c>
      <c r="F27" s="31"/>
      <c r="G27" s="32">
        <v>161300</v>
      </c>
      <c r="H27" s="32">
        <v>161300</v>
      </c>
      <c r="I27" s="29" t="s">
        <v>55</v>
      </c>
      <c r="J27" s="32">
        <v>0</v>
      </c>
      <c r="K27" s="32">
        <v>0</v>
      </c>
      <c r="L27" s="32"/>
      <c r="M27" s="32">
        <v>0</v>
      </c>
    </row>
    <row r="28" spans="1:13" x14ac:dyDescent="0.25">
      <c r="A28" s="29">
        <v>900971006</v>
      </c>
      <c r="B28" s="29" t="s">
        <v>13</v>
      </c>
      <c r="C28" s="29"/>
      <c r="D28" s="30">
        <v>75599138</v>
      </c>
      <c r="E28" s="31">
        <v>45075</v>
      </c>
      <c r="F28" s="31"/>
      <c r="G28" s="32">
        <v>677800</v>
      </c>
      <c r="H28" s="32">
        <v>677800</v>
      </c>
      <c r="I28" s="29" t="s">
        <v>55</v>
      </c>
      <c r="J28" s="32">
        <v>0</v>
      </c>
      <c r="K28" s="32">
        <v>0</v>
      </c>
      <c r="L28" s="32"/>
      <c r="M28" s="32">
        <v>0</v>
      </c>
    </row>
    <row r="29" spans="1:13" x14ac:dyDescent="0.25">
      <c r="A29" s="29">
        <v>900971006</v>
      </c>
      <c r="B29" s="29" t="s">
        <v>13</v>
      </c>
      <c r="C29" s="29"/>
      <c r="D29" s="30">
        <v>75601374</v>
      </c>
      <c r="E29" s="31">
        <v>45077</v>
      </c>
      <c r="F29" s="31"/>
      <c r="G29" s="32">
        <v>183700</v>
      </c>
      <c r="H29" s="32">
        <v>183700</v>
      </c>
      <c r="I29" s="29" t="s">
        <v>55</v>
      </c>
      <c r="J29" s="32">
        <v>0</v>
      </c>
      <c r="K29" s="32">
        <v>0</v>
      </c>
      <c r="L29" s="32"/>
      <c r="M29" s="32">
        <v>0</v>
      </c>
    </row>
    <row r="30" spans="1:13" x14ac:dyDescent="0.25">
      <c r="A30" s="29">
        <v>900971006</v>
      </c>
      <c r="B30" s="29" t="s">
        <v>13</v>
      </c>
      <c r="C30" s="29"/>
      <c r="D30" s="30">
        <v>75602364</v>
      </c>
      <c r="E30" s="31">
        <v>45078</v>
      </c>
      <c r="F30" s="31"/>
      <c r="G30" s="32">
        <v>72200</v>
      </c>
      <c r="H30" s="32">
        <v>72200</v>
      </c>
      <c r="I30" s="29" t="s">
        <v>55</v>
      </c>
      <c r="J30" s="32">
        <v>0</v>
      </c>
      <c r="K30" s="32">
        <v>0</v>
      </c>
      <c r="L30" s="32"/>
      <c r="M30" s="32">
        <v>0</v>
      </c>
    </row>
    <row r="31" spans="1:13" x14ac:dyDescent="0.25">
      <c r="A31" s="29">
        <v>900971006</v>
      </c>
      <c r="B31" s="29" t="s">
        <v>13</v>
      </c>
      <c r="C31" s="29"/>
      <c r="D31" s="30">
        <v>75602365</v>
      </c>
      <c r="E31" s="31">
        <v>45078</v>
      </c>
      <c r="F31" s="31"/>
      <c r="G31" s="32">
        <v>819300</v>
      </c>
      <c r="H31" s="32">
        <v>819300</v>
      </c>
      <c r="I31" s="29" t="s">
        <v>55</v>
      </c>
      <c r="J31" s="32">
        <v>0</v>
      </c>
      <c r="K31" s="32">
        <v>0</v>
      </c>
      <c r="L31" s="32"/>
      <c r="M31" s="32">
        <v>0</v>
      </c>
    </row>
    <row r="32" spans="1:13" x14ac:dyDescent="0.25">
      <c r="A32" s="29">
        <v>900971006</v>
      </c>
      <c r="B32" s="29" t="s">
        <v>13</v>
      </c>
      <c r="C32" s="29"/>
      <c r="D32" s="30">
        <v>75606388</v>
      </c>
      <c r="E32" s="31">
        <v>45091</v>
      </c>
      <c r="F32" s="31"/>
      <c r="G32" s="32">
        <v>279200</v>
      </c>
      <c r="H32" s="32">
        <v>279200</v>
      </c>
      <c r="I32" s="29" t="s">
        <v>55</v>
      </c>
      <c r="J32" s="32">
        <v>0</v>
      </c>
      <c r="K32" s="32">
        <v>0</v>
      </c>
      <c r="L32" s="32"/>
      <c r="M32" s="32">
        <v>0</v>
      </c>
    </row>
    <row r="33" spans="1:13" x14ac:dyDescent="0.25">
      <c r="A33" s="29">
        <v>900971006</v>
      </c>
      <c r="B33" s="29" t="s">
        <v>13</v>
      </c>
      <c r="C33" s="29"/>
      <c r="D33" s="30">
        <v>75606390</v>
      </c>
      <c r="E33" s="31">
        <v>45091</v>
      </c>
      <c r="F33" s="31"/>
      <c r="G33" s="32">
        <v>66900</v>
      </c>
      <c r="H33" s="32">
        <v>66900</v>
      </c>
      <c r="I33" s="29" t="s">
        <v>55</v>
      </c>
      <c r="J33" s="32">
        <v>0</v>
      </c>
      <c r="K33" s="32">
        <v>0</v>
      </c>
      <c r="L33" s="32"/>
      <c r="M33" s="32">
        <v>0</v>
      </c>
    </row>
    <row r="34" spans="1:13" x14ac:dyDescent="0.25">
      <c r="A34" s="29">
        <v>900971006</v>
      </c>
      <c r="B34" s="29" t="s">
        <v>13</v>
      </c>
      <c r="C34" s="29"/>
      <c r="D34" s="30">
        <v>75607054</v>
      </c>
      <c r="E34" s="31">
        <v>45092</v>
      </c>
      <c r="F34" s="31"/>
      <c r="G34" s="32">
        <v>1272700</v>
      </c>
      <c r="H34" s="32">
        <v>1272700</v>
      </c>
      <c r="I34" s="29" t="s">
        <v>55</v>
      </c>
      <c r="J34" s="32">
        <v>0</v>
      </c>
      <c r="K34" s="32">
        <v>0</v>
      </c>
      <c r="L34" s="32"/>
      <c r="M34" s="32">
        <v>0</v>
      </c>
    </row>
    <row r="35" spans="1:13" x14ac:dyDescent="0.25">
      <c r="A35" s="29">
        <v>900971006</v>
      </c>
      <c r="B35" s="29" t="s">
        <v>13</v>
      </c>
      <c r="C35" s="29"/>
      <c r="D35" s="29" t="s">
        <v>0</v>
      </c>
      <c r="E35" s="31">
        <v>45121</v>
      </c>
      <c r="F35" s="31"/>
      <c r="G35" s="32">
        <v>116400</v>
      </c>
      <c r="H35" s="32">
        <v>116400</v>
      </c>
      <c r="I35" s="29" t="s">
        <v>55</v>
      </c>
      <c r="J35" s="32">
        <v>0</v>
      </c>
      <c r="K35" s="32">
        <v>0</v>
      </c>
      <c r="L35" s="32"/>
      <c r="M35" s="32">
        <v>0</v>
      </c>
    </row>
  </sheetData>
  <autoFilter ref="A2:M3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5"/>
  <sheetViews>
    <sheetView showGridLines="0" tabSelected="1" view="pageBreakPreview" topLeftCell="B16" zoomScaleNormal="100" zoomScaleSheetLayoutView="100" workbookViewId="0">
      <selection activeCell="J23" sqref="J23"/>
    </sheetView>
  </sheetViews>
  <sheetFormatPr baseColWidth="10" defaultRowHeight="12.75" x14ac:dyDescent="0.2"/>
  <cols>
    <col min="1" max="1" width="4.42578125" style="38" customWidth="1"/>
    <col min="2" max="2" width="11.42578125" style="38"/>
    <col min="3" max="3" width="17.5703125" style="38" customWidth="1"/>
    <col min="4" max="4" width="11.5703125" style="38" customWidth="1"/>
    <col min="5" max="8" width="11.42578125" style="38"/>
    <col min="9" max="9" width="22.5703125" style="38" customWidth="1"/>
    <col min="10" max="10" width="27.7109375" style="38" customWidth="1"/>
    <col min="11" max="11" width="1.7109375" style="38" customWidth="1"/>
    <col min="12" max="12" width="11.42578125" style="38"/>
    <col min="13" max="13" width="22.42578125" style="38" customWidth="1"/>
    <col min="14" max="14" width="12.7109375" style="38" customWidth="1"/>
    <col min="15" max="15" width="16.140625" style="38" bestFit="1" customWidth="1"/>
    <col min="16" max="227" width="11.42578125" style="38"/>
    <col min="228" max="228" width="4.42578125" style="38" customWidth="1"/>
    <col min="229" max="229" width="11.42578125" style="38"/>
    <col min="230" max="230" width="17.5703125" style="38" customWidth="1"/>
    <col min="231" max="231" width="11.5703125" style="38" customWidth="1"/>
    <col min="232" max="235" width="11.42578125" style="38"/>
    <col min="236" max="236" width="22.5703125" style="38" customWidth="1"/>
    <col min="237" max="237" width="14" style="38" customWidth="1"/>
    <col min="238" max="238" width="1.7109375" style="38" customWidth="1"/>
    <col min="239" max="483" width="11.42578125" style="38"/>
    <col min="484" max="484" width="4.42578125" style="38" customWidth="1"/>
    <col min="485" max="485" width="11.42578125" style="38"/>
    <col min="486" max="486" width="17.5703125" style="38" customWidth="1"/>
    <col min="487" max="487" width="11.5703125" style="38" customWidth="1"/>
    <col min="488" max="491" width="11.42578125" style="38"/>
    <col min="492" max="492" width="22.5703125" style="38" customWidth="1"/>
    <col min="493" max="493" width="14" style="38" customWidth="1"/>
    <col min="494" max="494" width="1.7109375" style="38" customWidth="1"/>
    <col min="495" max="739" width="11.42578125" style="38"/>
    <col min="740" max="740" width="4.42578125" style="38" customWidth="1"/>
    <col min="741" max="741" width="11.42578125" style="38"/>
    <col min="742" max="742" width="17.5703125" style="38" customWidth="1"/>
    <col min="743" max="743" width="11.5703125" style="38" customWidth="1"/>
    <col min="744" max="747" width="11.42578125" style="38"/>
    <col min="748" max="748" width="22.5703125" style="38" customWidth="1"/>
    <col min="749" max="749" width="14" style="38" customWidth="1"/>
    <col min="750" max="750" width="1.7109375" style="38" customWidth="1"/>
    <col min="751" max="995" width="11.42578125" style="38"/>
    <col min="996" max="996" width="4.42578125" style="38" customWidth="1"/>
    <col min="997" max="997" width="11.42578125" style="38"/>
    <col min="998" max="998" width="17.5703125" style="38" customWidth="1"/>
    <col min="999" max="999" width="11.5703125" style="38" customWidth="1"/>
    <col min="1000" max="1003" width="11.42578125" style="38"/>
    <col min="1004" max="1004" width="22.5703125" style="38" customWidth="1"/>
    <col min="1005" max="1005" width="14" style="38" customWidth="1"/>
    <col min="1006" max="1006" width="1.7109375" style="38" customWidth="1"/>
    <col min="1007" max="1251" width="11.42578125" style="38"/>
    <col min="1252" max="1252" width="4.42578125" style="38" customWidth="1"/>
    <col min="1253" max="1253" width="11.42578125" style="38"/>
    <col min="1254" max="1254" width="17.5703125" style="38" customWidth="1"/>
    <col min="1255" max="1255" width="11.5703125" style="38" customWidth="1"/>
    <col min="1256" max="1259" width="11.42578125" style="38"/>
    <col min="1260" max="1260" width="22.5703125" style="38" customWidth="1"/>
    <col min="1261" max="1261" width="14" style="38" customWidth="1"/>
    <col min="1262" max="1262" width="1.7109375" style="38" customWidth="1"/>
    <col min="1263" max="1507" width="11.42578125" style="38"/>
    <col min="1508" max="1508" width="4.42578125" style="38" customWidth="1"/>
    <col min="1509" max="1509" width="11.42578125" style="38"/>
    <col min="1510" max="1510" width="17.5703125" style="38" customWidth="1"/>
    <col min="1511" max="1511" width="11.5703125" style="38" customWidth="1"/>
    <col min="1512" max="1515" width="11.42578125" style="38"/>
    <col min="1516" max="1516" width="22.5703125" style="38" customWidth="1"/>
    <col min="1517" max="1517" width="14" style="38" customWidth="1"/>
    <col min="1518" max="1518" width="1.7109375" style="38" customWidth="1"/>
    <col min="1519" max="1763" width="11.42578125" style="38"/>
    <col min="1764" max="1764" width="4.42578125" style="38" customWidth="1"/>
    <col min="1765" max="1765" width="11.42578125" style="38"/>
    <col min="1766" max="1766" width="17.5703125" style="38" customWidth="1"/>
    <col min="1767" max="1767" width="11.5703125" style="38" customWidth="1"/>
    <col min="1768" max="1771" width="11.42578125" style="38"/>
    <col min="1772" max="1772" width="22.5703125" style="38" customWidth="1"/>
    <col min="1773" max="1773" width="14" style="38" customWidth="1"/>
    <col min="1774" max="1774" width="1.7109375" style="38" customWidth="1"/>
    <col min="1775" max="2019" width="11.42578125" style="38"/>
    <col min="2020" max="2020" width="4.42578125" style="38" customWidth="1"/>
    <col min="2021" max="2021" width="11.42578125" style="38"/>
    <col min="2022" max="2022" width="17.5703125" style="38" customWidth="1"/>
    <col min="2023" max="2023" width="11.5703125" style="38" customWidth="1"/>
    <col min="2024" max="2027" width="11.42578125" style="38"/>
    <col min="2028" max="2028" width="22.5703125" style="38" customWidth="1"/>
    <col min="2029" max="2029" width="14" style="38" customWidth="1"/>
    <col min="2030" max="2030" width="1.7109375" style="38" customWidth="1"/>
    <col min="2031" max="2275" width="11.42578125" style="38"/>
    <col min="2276" max="2276" width="4.42578125" style="38" customWidth="1"/>
    <col min="2277" max="2277" width="11.42578125" style="38"/>
    <col min="2278" max="2278" width="17.5703125" style="38" customWidth="1"/>
    <col min="2279" max="2279" width="11.5703125" style="38" customWidth="1"/>
    <col min="2280" max="2283" width="11.42578125" style="38"/>
    <col min="2284" max="2284" width="22.5703125" style="38" customWidth="1"/>
    <col min="2285" max="2285" width="14" style="38" customWidth="1"/>
    <col min="2286" max="2286" width="1.7109375" style="38" customWidth="1"/>
    <col min="2287" max="2531" width="11.42578125" style="38"/>
    <col min="2532" max="2532" width="4.42578125" style="38" customWidth="1"/>
    <col min="2533" max="2533" width="11.42578125" style="38"/>
    <col min="2534" max="2534" width="17.5703125" style="38" customWidth="1"/>
    <col min="2535" max="2535" width="11.5703125" style="38" customWidth="1"/>
    <col min="2536" max="2539" width="11.42578125" style="38"/>
    <col min="2540" max="2540" width="22.5703125" style="38" customWidth="1"/>
    <col min="2541" max="2541" width="14" style="38" customWidth="1"/>
    <col min="2542" max="2542" width="1.7109375" style="38" customWidth="1"/>
    <col min="2543" max="2787" width="11.42578125" style="38"/>
    <col min="2788" max="2788" width="4.42578125" style="38" customWidth="1"/>
    <col min="2789" max="2789" width="11.42578125" style="38"/>
    <col min="2790" max="2790" width="17.5703125" style="38" customWidth="1"/>
    <col min="2791" max="2791" width="11.5703125" style="38" customWidth="1"/>
    <col min="2792" max="2795" width="11.42578125" style="38"/>
    <col min="2796" max="2796" width="22.5703125" style="38" customWidth="1"/>
    <col min="2797" max="2797" width="14" style="38" customWidth="1"/>
    <col min="2798" max="2798" width="1.7109375" style="38" customWidth="1"/>
    <col min="2799" max="3043" width="11.42578125" style="38"/>
    <col min="3044" max="3044" width="4.42578125" style="38" customWidth="1"/>
    <col min="3045" max="3045" width="11.42578125" style="38"/>
    <col min="3046" max="3046" width="17.5703125" style="38" customWidth="1"/>
    <col min="3047" max="3047" width="11.5703125" style="38" customWidth="1"/>
    <col min="3048" max="3051" width="11.42578125" style="38"/>
    <col min="3052" max="3052" width="22.5703125" style="38" customWidth="1"/>
    <col min="3053" max="3053" width="14" style="38" customWidth="1"/>
    <col min="3054" max="3054" width="1.7109375" style="38" customWidth="1"/>
    <col min="3055" max="3299" width="11.42578125" style="38"/>
    <col min="3300" max="3300" width="4.42578125" style="38" customWidth="1"/>
    <col min="3301" max="3301" width="11.42578125" style="38"/>
    <col min="3302" max="3302" width="17.5703125" style="38" customWidth="1"/>
    <col min="3303" max="3303" width="11.5703125" style="38" customWidth="1"/>
    <col min="3304" max="3307" width="11.42578125" style="38"/>
    <col min="3308" max="3308" width="22.5703125" style="38" customWidth="1"/>
    <col min="3309" max="3309" width="14" style="38" customWidth="1"/>
    <col min="3310" max="3310" width="1.7109375" style="38" customWidth="1"/>
    <col min="3311" max="3555" width="11.42578125" style="38"/>
    <col min="3556" max="3556" width="4.42578125" style="38" customWidth="1"/>
    <col min="3557" max="3557" width="11.42578125" style="38"/>
    <col min="3558" max="3558" width="17.5703125" style="38" customWidth="1"/>
    <col min="3559" max="3559" width="11.5703125" style="38" customWidth="1"/>
    <col min="3560" max="3563" width="11.42578125" style="38"/>
    <col min="3564" max="3564" width="22.5703125" style="38" customWidth="1"/>
    <col min="3565" max="3565" width="14" style="38" customWidth="1"/>
    <col min="3566" max="3566" width="1.7109375" style="38" customWidth="1"/>
    <col min="3567" max="3811" width="11.42578125" style="38"/>
    <col min="3812" max="3812" width="4.42578125" style="38" customWidth="1"/>
    <col min="3813" max="3813" width="11.42578125" style="38"/>
    <col min="3814" max="3814" width="17.5703125" style="38" customWidth="1"/>
    <col min="3815" max="3815" width="11.5703125" style="38" customWidth="1"/>
    <col min="3816" max="3819" width="11.42578125" style="38"/>
    <col min="3820" max="3820" width="22.5703125" style="38" customWidth="1"/>
    <col min="3821" max="3821" width="14" style="38" customWidth="1"/>
    <col min="3822" max="3822" width="1.7109375" style="38" customWidth="1"/>
    <col min="3823" max="4067" width="11.42578125" style="38"/>
    <col min="4068" max="4068" width="4.42578125" style="38" customWidth="1"/>
    <col min="4069" max="4069" width="11.42578125" style="38"/>
    <col min="4070" max="4070" width="17.5703125" style="38" customWidth="1"/>
    <col min="4071" max="4071" width="11.5703125" style="38" customWidth="1"/>
    <col min="4072" max="4075" width="11.42578125" style="38"/>
    <col min="4076" max="4076" width="22.5703125" style="38" customWidth="1"/>
    <col min="4077" max="4077" width="14" style="38" customWidth="1"/>
    <col min="4078" max="4078" width="1.7109375" style="38" customWidth="1"/>
    <col min="4079" max="4323" width="11.42578125" style="38"/>
    <col min="4324" max="4324" width="4.42578125" style="38" customWidth="1"/>
    <col min="4325" max="4325" width="11.42578125" style="38"/>
    <col min="4326" max="4326" width="17.5703125" style="38" customWidth="1"/>
    <col min="4327" max="4327" width="11.5703125" style="38" customWidth="1"/>
    <col min="4328" max="4331" width="11.42578125" style="38"/>
    <col min="4332" max="4332" width="22.5703125" style="38" customWidth="1"/>
    <col min="4333" max="4333" width="14" style="38" customWidth="1"/>
    <col min="4334" max="4334" width="1.7109375" style="38" customWidth="1"/>
    <col min="4335" max="4579" width="11.42578125" style="38"/>
    <col min="4580" max="4580" width="4.42578125" style="38" customWidth="1"/>
    <col min="4581" max="4581" width="11.42578125" style="38"/>
    <col min="4582" max="4582" width="17.5703125" style="38" customWidth="1"/>
    <col min="4583" max="4583" width="11.5703125" style="38" customWidth="1"/>
    <col min="4584" max="4587" width="11.42578125" style="38"/>
    <col min="4588" max="4588" width="22.5703125" style="38" customWidth="1"/>
    <col min="4589" max="4589" width="14" style="38" customWidth="1"/>
    <col min="4590" max="4590" width="1.7109375" style="38" customWidth="1"/>
    <col min="4591" max="4835" width="11.42578125" style="38"/>
    <col min="4836" max="4836" width="4.42578125" style="38" customWidth="1"/>
    <col min="4837" max="4837" width="11.42578125" style="38"/>
    <col min="4838" max="4838" width="17.5703125" style="38" customWidth="1"/>
    <col min="4839" max="4839" width="11.5703125" style="38" customWidth="1"/>
    <col min="4840" max="4843" width="11.42578125" style="38"/>
    <col min="4844" max="4844" width="22.5703125" style="38" customWidth="1"/>
    <col min="4845" max="4845" width="14" style="38" customWidth="1"/>
    <col min="4846" max="4846" width="1.7109375" style="38" customWidth="1"/>
    <col min="4847" max="5091" width="11.42578125" style="38"/>
    <col min="5092" max="5092" width="4.42578125" style="38" customWidth="1"/>
    <col min="5093" max="5093" width="11.42578125" style="38"/>
    <col min="5094" max="5094" width="17.5703125" style="38" customWidth="1"/>
    <col min="5095" max="5095" width="11.5703125" style="38" customWidth="1"/>
    <col min="5096" max="5099" width="11.42578125" style="38"/>
    <col min="5100" max="5100" width="22.5703125" style="38" customWidth="1"/>
    <col min="5101" max="5101" width="14" style="38" customWidth="1"/>
    <col min="5102" max="5102" width="1.7109375" style="38" customWidth="1"/>
    <col min="5103" max="5347" width="11.42578125" style="38"/>
    <col min="5348" max="5348" width="4.42578125" style="38" customWidth="1"/>
    <col min="5349" max="5349" width="11.42578125" style="38"/>
    <col min="5350" max="5350" width="17.5703125" style="38" customWidth="1"/>
    <col min="5351" max="5351" width="11.5703125" style="38" customWidth="1"/>
    <col min="5352" max="5355" width="11.42578125" style="38"/>
    <col min="5356" max="5356" width="22.5703125" style="38" customWidth="1"/>
    <col min="5357" max="5357" width="14" style="38" customWidth="1"/>
    <col min="5358" max="5358" width="1.7109375" style="38" customWidth="1"/>
    <col min="5359" max="5603" width="11.42578125" style="38"/>
    <col min="5604" max="5604" width="4.42578125" style="38" customWidth="1"/>
    <col min="5605" max="5605" width="11.42578125" style="38"/>
    <col min="5606" max="5606" width="17.5703125" style="38" customWidth="1"/>
    <col min="5607" max="5607" width="11.5703125" style="38" customWidth="1"/>
    <col min="5608" max="5611" width="11.42578125" style="38"/>
    <col min="5612" max="5612" width="22.5703125" style="38" customWidth="1"/>
    <col min="5613" max="5613" width="14" style="38" customWidth="1"/>
    <col min="5614" max="5614" width="1.7109375" style="38" customWidth="1"/>
    <col min="5615" max="5859" width="11.42578125" style="38"/>
    <col min="5860" max="5860" width="4.42578125" style="38" customWidth="1"/>
    <col min="5861" max="5861" width="11.42578125" style="38"/>
    <col min="5862" max="5862" width="17.5703125" style="38" customWidth="1"/>
    <col min="5863" max="5863" width="11.5703125" style="38" customWidth="1"/>
    <col min="5864" max="5867" width="11.42578125" style="38"/>
    <col min="5868" max="5868" width="22.5703125" style="38" customWidth="1"/>
    <col min="5869" max="5869" width="14" style="38" customWidth="1"/>
    <col min="5870" max="5870" width="1.7109375" style="38" customWidth="1"/>
    <col min="5871" max="6115" width="11.42578125" style="38"/>
    <col min="6116" max="6116" width="4.42578125" style="38" customWidth="1"/>
    <col min="6117" max="6117" width="11.42578125" style="38"/>
    <col min="6118" max="6118" width="17.5703125" style="38" customWidth="1"/>
    <col min="6119" max="6119" width="11.5703125" style="38" customWidth="1"/>
    <col min="6120" max="6123" width="11.42578125" style="38"/>
    <col min="6124" max="6124" width="22.5703125" style="38" customWidth="1"/>
    <col min="6125" max="6125" width="14" style="38" customWidth="1"/>
    <col min="6126" max="6126" width="1.7109375" style="38" customWidth="1"/>
    <col min="6127" max="6371" width="11.42578125" style="38"/>
    <col min="6372" max="6372" width="4.42578125" style="38" customWidth="1"/>
    <col min="6373" max="6373" width="11.42578125" style="38"/>
    <col min="6374" max="6374" width="17.5703125" style="38" customWidth="1"/>
    <col min="6375" max="6375" width="11.5703125" style="38" customWidth="1"/>
    <col min="6376" max="6379" width="11.42578125" style="38"/>
    <col min="6380" max="6380" width="22.5703125" style="38" customWidth="1"/>
    <col min="6381" max="6381" width="14" style="38" customWidth="1"/>
    <col min="6382" max="6382" width="1.7109375" style="38" customWidth="1"/>
    <col min="6383" max="6627" width="11.42578125" style="38"/>
    <col min="6628" max="6628" width="4.42578125" style="38" customWidth="1"/>
    <col min="6629" max="6629" width="11.42578125" style="38"/>
    <col min="6630" max="6630" width="17.5703125" style="38" customWidth="1"/>
    <col min="6631" max="6631" width="11.5703125" style="38" customWidth="1"/>
    <col min="6632" max="6635" width="11.42578125" style="38"/>
    <col min="6636" max="6636" width="22.5703125" style="38" customWidth="1"/>
    <col min="6637" max="6637" width="14" style="38" customWidth="1"/>
    <col min="6638" max="6638" width="1.7109375" style="38" customWidth="1"/>
    <col min="6639" max="6883" width="11.42578125" style="38"/>
    <col min="6884" max="6884" width="4.42578125" style="38" customWidth="1"/>
    <col min="6885" max="6885" width="11.42578125" style="38"/>
    <col min="6886" max="6886" width="17.5703125" style="38" customWidth="1"/>
    <col min="6887" max="6887" width="11.5703125" style="38" customWidth="1"/>
    <col min="6888" max="6891" width="11.42578125" style="38"/>
    <col min="6892" max="6892" width="22.5703125" style="38" customWidth="1"/>
    <col min="6893" max="6893" width="14" style="38" customWidth="1"/>
    <col min="6894" max="6894" width="1.7109375" style="38" customWidth="1"/>
    <col min="6895" max="7139" width="11.42578125" style="38"/>
    <col min="7140" max="7140" width="4.42578125" style="38" customWidth="1"/>
    <col min="7141" max="7141" width="11.42578125" style="38"/>
    <col min="7142" max="7142" width="17.5703125" style="38" customWidth="1"/>
    <col min="7143" max="7143" width="11.5703125" style="38" customWidth="1"/>
    <col min="7144" max="7147" width="11.42578125" style="38"/>
    <col min="7148" max="7148" width="22.5703125" style="38" customWidth="1"/>
    <col min="7149" max="7149" width="14" style="38" customWidth="1"/>
    <col min="7150" max="7150" width="1.7109375" style="38" customWidth="1"/>
    <col min="7151" max="7395" width="11.42578125" style="38"/>
    <col min="7396" max="7396" width="4.42578125" style="38" customWidth="1"/>
    <col min="7397" max="7397" width="11.42578125" style="38"/>
    <col min="7398" max="7398" width="17.5703125" style="38" customWidth="1"/>
    <col min="7399" max="7399" width="11.5703125" style="38" customWidth="1"/>
    <col min="7400" max="7403" width="11.42578125" style="38"/>
    <col min="7404" max="7404" width="22.5703125" style="38" customWidth="1"/>
    <col min="7405" max="7405" width="14" style="38" customWidth="1"/>
    <col min="7406" max="7406" width="1.7109375" style="38" customWidth="1"/>
    <col min="7407" max="7651" width="11.42578125" style="38"/>
    <col min="7652" max="7652" width="4.42578125" style="38" customWidth="1"/>
    <col min="7653" max="7653" width="11.42578125" style="38"/>
    <col min="7654" max="7654" width="17.5703125" style="38" customWidth="1"/>
    <col min="7655" max="7655" width="11.5703125" style="38" customWidth="1"/>
    <col min="7656" max="7659" width="11.42578125" style="38"/>
    <col min="7660" max="7660" width="22.5703125" style="38" customWidth="1"/>
    <col min="7661" max="7661" width="14" style="38" customWidth="1"/>
    <col min="7662" max="7662" width="1.7109375" style="38" customWidth="1"/>
    <col min="7663" max="7907" width="11.42578125" style="38"/>
    <col min="7908" max="7908" width="4.42578125" style="38" customWidth="1"/>
    <col min="7909" max="7909" width="11.42578125" style="38"/>
    <col min="7910" max="7910" width="17.5703125" style="38" customWidth="1"/>
    <col min="7911" max="7911" width="11.5703125" style="38" customWidth="1"/>
    <col min="7912" max="7915" width="11.42578125" style="38"/>
    <col min="7916" max="7916" width="22.5703125" style="38" customWidth="1"/>
    <col min="7917" max="7917" width="14" style="38" customWidth="1"/>
    <col min="7918" max="7918" width="1.7109375" style="38" customWidth="1"/>
    <col min="7919" max="8163" width="11.42578125" style="38"/>
    <col min="8164" max="8164" width="4.42578125" style="38" customWidth="1"/>
    <col min="8165" max="8165" width="11.42578125" style="38"/>
    <col min="8166" max="8166" width="17.5703125" style="38" customWidth="1"/>
    <col min="8167" max="8167" width="11.5703125" style="38" customWidth="1"/>
    <col min="8168" max="8171" width="11.42578125" style="38"/>
    <col min="8172" max="8172" width="22.5703125" style="38" customWidth="1"/>
    <col min="8173" max="8173" width="14" style="38" customWidth="1"/>
    <col min="8174" max="8174" width="1.7109375" style="38" customWidth="1"/>
    <col min="8175" max="8419" width="11.42578125" style="38"/>
    <col min="8420" max="8420" width="4.42578125" style="38" customWidth="1"/>
    <col min="8421" max="8421" width="11.42578125" style="38"/>
    <col min="8422" max="8422" width="17.5703125" style="38" customWidth="1"/>
    <col min="8423" max="8423" width="11.5703125" style="38" customWidth="1"/>
    <col min="8424" max="8427" width="11.42578125" style="38"/>
    <col min="8428" max="8428" width="22.5703125" style="38" customWidth="1"/>
    <col min="8429" max="8429" width="14" style="38" customWidth="1"/>
    <col min="8430" max="8430" width="1.7109375" style="38" customWidth="1"/>
    <col min="8431" max="8675" width="11.42578125" style="38"/>
    <col min="8676" max="8676" width="4.42578125" style="38" customWidth="1"/>
    <col min="8677" max="8677" width="11.42578125" style="38"/>
    <col min="8678" max="8678" width="17.5703125" style="38" customWidth="1"/>
    <col min="8679" max="8679" width="11.5703125" style="38" customWidth="1"/>
    <col min="8680" max="8683" width="11.42578125" style="38"/>
    <col min="8684" max="8684" width="22.5703125" style="38" customWidth="1"/>
    <col min="8685" max="8685" width="14" style="38" customWidth="1"/>
    <col min="8686" max="8686" width="1.7109375" style="38" customWidth="1"/>
    <col min="8687" max="8931" width="11.42578125" style="38"/>
    <col min="8932" max="8932" width="4.42578125" style="38" customWidth="1"/>
    <col min="8933" max="8933" width="11.42578125" style="38"/>
    <col min="8934" max="8934" width="17.5703125" style="38" customWidth="1"/>
    <col min="8935" max="8935" width="11.5703125" style="38" customWidth="1"/>
    <col min="8936" max="8939" width="11.42578125" style="38"/>
    <col min="8940" max="8940" width="22.5703125" style="38" customWidth="1"/>
    <col min="8941" max="8941" width="14" style="38" customWidth="1"/>
    <col min="8942" max="8942" width="1.7109375" style="38" customWidth="1"/>
    <col min="8943" max="9187" width="11.42578125" style="38"/>
    <col min="9188" max="9188" width="4.42578125" style="38" customWidth="1"/>
    <col min="9189" max="9189" width="11.42578125" style="38"/>
    <col min="9190" max="9190" width="17.5703125" style="38" customWidth="1"/>
    <col min="9191" max="9191" width="11.5703125" style="38" customWidth="1"/>
    <col min="9192" max="9195" width="11.42578125" style="38"/>
    <col min="9196" max="9196" width="22.5703125" style="38" customWidth="1"/>
    <col min="9197" max="9197" width="14" style="38" customWidth="1"/>
    <col min="9198" max="9198" width="1.7109375" style="38" customWidth="1"/>
    <col min="9199" max="9443" width="11.42578125" style="38"/>
    <col min="9444" max="9444" width="4.42578125" style="38" customWidth="1"/>
    <col min="9445" max="9445" width="11.42578125" style="38"/>
    <col min="9446" max="9446" width="17.5703125" style="38" customWidth="1"/>
    <col min="9447" max="9447" width="11.5703125" style="38" customWidth="1"/>
    <col min="9448" max="9451" width="11.42578125" style="38"/>
    <col min="9452" max="9452" width="22.5703125" style="38" customWidth="1"/>
    <col min="9453" max="9453" width="14" style="38" customWidth="1"/>
    <col min="9454" max="9454" width="1.7109375" style="38" customWidth="1"/>
    <col min="9455" max="9699" width="11.42578125" style="38"/>
    <col min="9700" max="9700" width="4.42578125" style="38" customWidth="1"/>
    <col min="9701" max="9701" width="11.42578125" style="38"/>
    <col min="9702" max="9702" width="17.5703125" style="38" customWidth="1"/>
    <col min="9703" max="9703" width="11.5703125" style="38" customWidth="1"/>
    <col min="9704" max="9707" width="11.42578125" style="38"/>
    <col min="9708" max="9708" width="22.5703125" style="38" customWidth="1"/>
    <col min="9709" max="9709" width="14" style="38" customWidth="1"/>
    <col min="9710" max="9710" width="1.7109375" style="38" customWidth="1"/>
    <col min="9711" max="9955" width="11.42578125" style="38"/>
    <col min="9956" max="9956" width="4.42578125" style="38" customWidth="1"/>
    <col min="9957" max="9957" width="11.42578125" style="38"/>
    <col min="9958" max="9958" width="17.5703125" style="38" customWidth="1"/>
    <col min="9959" max="9959" width="11.5703125" style="38" customWidth="1"/>
    <col min="9960" max="9963" width="11.42578125" style="38"/>
    <col min="9964" max="9964" width="22.5703125" style="38" customWidth="1"/>
    <col min="9965" max="9965" width="14" style="38" customWidth="1"/>
    <col min="9966" max="9966" width="1.7109375" style="38" customWidth="1"/>
    <col min="9967" max="10211" width="11.42578125" style="38"/>
    <col min="10212" max="10212" width="4.42578125" style="38" customWidth="1"/>
    <col min="10213" max="10213" width="11.42578125" style="38"/>
    <col min="10214" max="10214" width="17.5703125" style="38" customWidth="1"/>
    <col min="10215" max="10215" width="11.5703125" style="38" customWidth="1"/>
    <col min="10216" max="10219" width="11.42578125" style="38"/>
    <col min="10220" max="10220" width="22.5703125" style="38" customWidth="1"/>
    <col min="10221" max="10221" width="14" style="38" customWidth="1"/>
    <col min="10222" max="10222" width="1.7109375" style="38" customWidth="1"/>
    <col min="10223" max="10467" width="11.42578125" style="38"/>
    <col min="10468" max="10468" width="4.42578125" style="38" customWidth="1"/>
    <col min="10469" max="10469" width="11.42578125" style="38"/>
    <col min="10470" max="10470" width="17.5703125" style="38" customWidth="1"/>
    <col min="10471" max="10471" width="11.5703125" style="38" customWidth="1"/>
    <col min="10472" max="10475" width="11.42578125" style="38"/>
    <col min="10476" max="10476" width="22.5703125" style="38" customWidth="1"/>
    <col min="10477" max="10477" width="14" style="38" customWidth="1"/>
    <col min="10478" max="10478" width="1.7109375" style="38" customWidth="1"/>
    <col min="10479" max="10723" width="11.42578125" style="38"/>
    <col min="10724" max="10724" width="4.42578125" style="38" customWidth="1"/>
    <col min="10725" max="10725" width="11.42578125" style="38"/>
    <col min="10726" max="10726" width="17.5703125" style="38" customWidth="1"/>
    <col min="10727" max="10727" width="11.5703125" style="38" customWidth="1"/>
    <col min="10728" max="10731" width="11.42578125" style="38"/>
    <col min="10732" max="10732" width="22.5703125" style="38" customWidth="1"/>
    <col min="10733" max="10733" width="14" style="38" customWidth="1"/>
    <col min="10734" max="10734" width="1.7109375" style="38" customWidth="1"/>
    <col min="10735" max="10979" width="11.42578125" style="38"/>
    <col min="10980" max="10980" width="4.42578125" style="38" customWidth="1"/>
    <col min="10981" max="10981" width="11.42578125" style="38"/>
    <col min="10982" max="10982" width="17.5703125" style="38" customWidth="1"/>
    <col min="10983" max="10983" width="11.5703125" style="38" customWidth="1"/>
    <col min="10984" max="10987" width="11.42578125" style="38"/>
    <col min="10988" max="10988" width="22.5703125" style="38" customWidth="1"/>
    <col min="10989" max="10989" width="14" style="38" customWidth="1"/>
    <col min="10990" max="10990" width="1.7109375" style="38" customWidth="1"/>
    <col min="10991" max="11235" width="11.42578125" style="38"/>
    <col min="11236" max="11236" width="4.42578125" style="38" customWidth="1"/>
    <col min="11237" max="11237" width="11.42578125" style="38"/>
    <col min="11238" max="11238" width="17.5703125" style="38" customWidth="1"/>
    <col min="11239" max="11239" width="11.5703125" style="38" customWidth="1"/>
    <col min="11240" max="11243" width="11.42578125" style="38"/>
    <col min="11244" max="11244" width="22.5703125" style="38" customWidth="1"/>
    <col min="11245" max="11245" width="14" style="38" customWidth="1"/>
    <col min="11246" max="11246" width="1.7109375" style="38" customWidth="1"/>
    <col min="11247" max="11491" width="11.42578125" style="38"/>
    <col min="11492" max="11492" width="4.42578125" style="38" customWidth="1"/>
    <col min="11493" max="11493" width="11.42578125" style="38"/>
    <col min="11494" max="11494" width="17.5703125" style="38" customWidth="1"/>
    <col min="11495" max="11495" width="11.5703125" style="38" customWidth="1"/>
    <col min="11496" max="11499" width="11.42578125" style="38"/>
    <col min="11500" max="11500" width="22.5703125" style="38" customWidth="1"/>
    <col min="11501" max="11501" width="14" style="38" customWidth="1"/>
    <col min="11502" max="11502" width="1.7109375" style="38" customWidth="1"/>
    <col min="11503" max="11747" width="11.42578125" style="38"/>
    <col min="11748" max="11748" width="4.42578125" style="38" customWidth="1"/>
    <col min="11749" max="11749" width="11.42578125" style="38"/>
    <col min="11750" max="11750" width="17.5703125" style="38" customWidth="1"/>
    <col min="11751" max="11751" width="11.5703125" style="38" customWidth="1"/>
    <col min="11752" max="11755" width="11.42578125" style="38"/>
    <col min="11756" max="11756" width="22.5703125" style="38" customWidth="1"/>
    <col min="11757" max="11757" width="14" style="38" customWidth="1"/>
    <col min="11758" max="11758" width="1.7109375" style="38" customWidth="1"/>
    <col min="11759" max="12003" width="11.42578125" style="38"/>
    <col min="12004" max="12004" width="4.42578125" style="38" customWidth="1"/>
    <col min="12005" max="12005" width="11.42578125" style="38"/>
    <col min="12006" max="12006" width="17.5703125" style="38" customWidth="1"/>
    <col min="12007" max="12007" width="11.5703125" style="38" customWidth="1"/>
    <col min="12008" max="12011" width="11.42578125" style="38"/>
    <col min="12012" max="12012" width="22.5703125" style="38" customWidth="1"/>
    <col min="12013" max="12013" width="14" style="38" customWidth="1"/>
    <col min="12014" max="12014" width="1.7109375" style="38" customWidth="1"/>
    <col min="12015" max="12259" width="11.42578125" style="38"/>
    <col min="12260" max="12260" width="4.42578125" style="38" customWidth="1"/>
    <col min="12261" max="12261" width="11.42578125" style="38"/>
    <col min="12262" max="12262" width="17.5703125" style="38" customWidth="1"/>
    <col min="12263" max="12263" width="11.5703125" style="38" customWidth="1"/>
    <col min="12264" max="12267" width="11.42578125" style="38"/>
    <col min="12268" max="12268" width="22.5703125" style="38" customWidth="1"/>
    <col min="12269" max="12269" width="14" style="38" customWidth="1"/>
    <col min="12270" max="12270" width="1.7109375" style="38" customWidth="1"/>
    <col min="12271" max="12515" width="11.42578125" style="38"/>
    <col min="12516" max="12516" width="4.42578125" style="38" customWidth="1"/>
    <col min="12517" max="12517" width="11.42578125" style="38"/>
    <col min="12518" max="12518" width="17.5703125" style="38" customWidth="1"/>
    <col min="12519" max="12519" width="11.5703125" style="38" customWidth="1"/>
    <col min="12520" max="12523" width="11.42578125" style="38"/>
    <col min="12524" max="12524" width="22.5703125" style="38" customWidth="1"/>
    <col min="12525" max="12525" width="14" style="38" customWidth="1"/>
    <col min="12526" max="12526" width="1.7109375" style="38" customWidth="1"/>
    <col min="12527" max="12771" width="11.42578125" style="38"/>
    <col min="12772" max="12772" width="4.42578125" style="38" customWidth="1"/>
    <col min="12773" max="12773" width="11.42578125" style="38"/>
    <col min="12774" max="12774" width="17.5703125" style="38" customWidth="1"/>
    <col min="12775" max="12775" width="11.5703125" style="38" customWidth="1"/>
    <col min="12776" max="12779" width="11.42578125" style="38"/>
    <col min="12780" max="12780" width="22.5703125" style="38" customWidth="1"/>
    <col min="12781" max="12781" width="14" style="38" customWidth="1"/>
    <col min="12782" max="12782" width="1.7109375" style="38" customWidth="1"/>
    <col min="12783" max="13027" width="11.42578125" style="38"/>
    <col min="13028" max="13028" width="4.42578125" style="38" customWidth="1"/>
    <col min="13029" max="13029" width="11.42578125" style="38"/>
    <col min="13030" max="13030" width="17.5703125" style="38" customWidth="1"/>
    <col min="13031" max="13031" width="11.5703125" style="38" customWidth="1"/>
    <col min="13032" max="13035" width="11.42578125" style="38"/>
    <col min="13036" max="13036" width="22.5703125" style="38" customWidth="1"/>
    <col min="13037" max="13037" width="14" style="38" customWidth="1"/>
    <col min="13038" max="13038" width="1.7109375" style="38" customWidth="1"/>
    <col min="13039" max="13283" width="11.42578125" style="38"/>
    <col min="13284" max="13284" width="4.42578125" style="38" customWidth="1"/>
    <col min="13285" max="13285" width="11.42578125" style="38"/>
    <col min="13286" max="13286" width="17.5703125" style="38" customWidth="1"/>
    <col min="13287" max="13287" width="11.5703125" style="38" customWidth="1"/>
    <col min="13288" max="13291" width="11.42578125" style="38"/>
    <col min="13292" max="13292" width="22.5703125" style="38" customWidth="1"/>
    <col min="13293" max="13293" width="14" style="38" customWidth="1"/>
    <col min="13294" max="13294" width="1.7109375" style="38" customWidth="1"/>
    <col min="13295" max="13539" width="11.42578125" style="38"/>
    <col min="13540" max="13540" width="4.42578125" style="38" customWidth="1"/>
    <col min="13541" max="13541" width="11.42578125" style="38"/>
    <col min="13542" max="13542" width="17.5703125" style="38" customWidth="1"/>
    <col min="13543" max="13543" width="11.5703125" style="38" customWidth="1"/>
    <col min="13544" max="13547" width="11.42578125" style="38"/>
    <col min="13548" max="13548" width="22.5703125" style="38" customWidth="1"/>
    <col min="13549" max="13549" width="14" style="38" customWidth="1"/>
    <col min="13550" max="13550" width="1.7109375" style="38" customWidth="1"/>
    <col min="13551" max="13795" width="11.42578125" style="38"/>
    <col min="13796" max="13796" width="4.42578125" style="38" customWidth="1"/>
    <col min="13797" max="13797" width="11.42578125" style="38"/>
    <col min="13798" max="13798" width="17.5703125" style="38" customWidth="1"/>
    <col min="13799" max="13799" width="11.5703125" style="38" customWidth="1"/>
    <col min="13800" max="13803" width="11.42578125" style="38"/>
    <col min="13804" max="13804" width="22.5703125" style="38" customWidth="1"/>
    <col min="13805" max="13805" width="14" style="38" customWidth="1"/>
    <col min="13806" max="13806" width="1.7109375" style="38" customWidth="1"/>
    <col min="13807" max="14051" width="11.42578125" style="38"/>
    <col min="14052" max="14052" width="4.42578125" style="38" customWidth="1"/>
    <col min="14053" max="14053" width="11.42578125" style="38"/>
    <col min="14054" max="14054" width="17.5703125" style="38" customWidth="1"/>
    <col min="14055" max="14055" width="11.5703125" style="38" customWidth="1"/>
    <col min="14056" max="14059" width="11.42578125" style="38"/>
    <col min="14060" max="14060" width="22.5703125" style="38" customWidth="1"/>
    <col min="14061" max="14061" width="14" style="38" customWidth="1"/>
    <col min="14062" max="14062" width="1.7109375" style="38" customWidth="1"/>
    <col min="14063" max="14307" width="11.42578125" style="38"/>
    <col min="14308" max="14308" width="4.42578125" style="38" customWidth="1"/>
    <col min="14309" max="14309" width="11.42578125" style="38"/>
    <col min="14310" max="14310" width="17.5703125" style="38" customWidth="1"/>
    <col min="14311" max="14311" width="11.5703125" style="38" customWidth="1"/>
    <col min="14312" max="14315" width="11.42578125" style="38"/>
    <col min="14316" max="14316" width="22.5703125" style="38" customWidth="1"/>
    <col min="14317" max="14317" width="14" style="38" customWidth="1"/>
    <col min="14318" max="14318" width="1.7109375" style="38" customWidth="1"/>
    <col min="14319" max="14563" width="11.42578125" style="38"/>
    <col min="14564" max="14564" width="4.42578125" style="38" customWidth="1"/>
    <col min="14565" max="14565" width="11.42578125" style="38"/>
    <col min="14566" max="14566" width="17.5703125" style="38" customWidth="1"/>
    <col min="14567" max="14567" width="11.5703125" style="38" customWidth="1"/>
    <col min="14568" max="14571" width="11.42578125" style="38"/>
    <col min="14572" max="14572" width="22.5703125" style="38" customWidth="1"/>
    <col min="14573" max="14573" width="14" style="38" customWidth="1"/>
    <col min="14574" max="14574" width="1.7109375" style="38" customWidth="1"/>
    <col min="14575" max="14819" width="11.42578125" style="38"/>
    <col min="14820" max="14820" width="4.42578125" style="38" customWidth="1"/>
    <col min="14821" max="14821" width="11.42578125" style="38"/>
    <col min="14822" max="14822" width="17.5703125" style="38" customWidth="1"/>
    <col min="14823" max="14823" width="11.5703125" style="38" customWidth="1"/>
    <col min="14824" max="14827" width="11.42578125" style="38"/>
    <col min="14828" max="14828" width="22.5703125" style="38" customWidth="1"/>
    <col min="14829" max="14829" width="14" style="38" customWidth="1"/>
    <col min="14830" max="14830" width="1.7109375" style="38" customWidth="1"/>
    <col min="14831" max="15075" width="11.42578125" style="38"/>
    <col min="15076" max="15076" width="4.42578125" style="38" customWidth="1"/>
    <col min="15077" max="15077" width="11.42578125" style="38"/>
    <col min="15078" max="15078" width="17.5703125" style="38" customWidth="1"/>
    <col min="15079" max="15079" width="11.5703125" style="38" customWidth="1"/>
    <col min="15080" max="15083" width="11.42578125" style="38"/>
    <col min="15084" max="15084" width="22.5703125" style="38" customWidth="1"/>
    <col min="15085" max="15085" width="14" style="38" customWidth="1"/>
    <col min="15086" max="15086" width="1.7109375" style="38" customWidth="1"/>
    <col min="15087" max="15331" width="11.42578125" style="38"/>
    <col min="15332" max="15332" width="4.42578125" style="38" customWidth="1"/>
    <col min="15333" max="15333" width="11.42578125" style="38"/>
    <col min="15334" max="15334" width="17.5703125" style="38" customWidth="1"/>
    <col min="15335" max="15335" width="11.5703125" style="38" customWidth="1"/>
    <col min="15336" max="15339" width="11.42578125" style="38"/>
    <col min="15340" max="15340" width="22.5703125" style="38" customWidth="1"/>
    <col min="15341" max="15341" width="14" style="38" customWidth="1"/>
    <col min="15342" max="15342" width="1.7109375" style="38" customWidth="1"/>
    <col min="15343" max="15587" width="11.42578125" style="38"/>
    <col min="15588" max="15588" width="4.42578125" style="38" customWidth="1"/>
    <col min="15589" max="15589" width="11.42578125" style="38"/>
    <col min="15590" max="15590" width="17.5703125" style="38" customWidth="1"/>
    <col min="15591" max="15591" width="11.5703125" style="38" customWidth="1"/>
    <col min="15592" max="15595" width="11.42578125" style="38"/>
    <col min="15596" max="15596" width="22.5703125" style="38" customWidth="1"/>
    <col min="15597" max="15597" width="14" style="38" customWidth="1"/>
    <col min="15598" max="15598" width="1.7109375" style="38" customWidth="1"/>
    <col min="15599" max="15843" width="11.42578125" style="38"/>
    <col min="15844" max="15844" width="4.42578125" style="38" customWidth="1"/>
    <col min="15845" max="15845" width="11.42578125" style="38"/>
    <col min="15846" max="15846" width="17.5703125" style="38" customWidth="1"/>
    <col min="15847" max="15847" width="11.5703125" style="38" customWidth="1"/>
    <col min="15848" max="15851" width="11.42578125" style="38"/>
    <col min="15852" max="15852" width="22.5703125" style="38" customWidth="1"/>
    <col min="15853" max="15853" width="14" style="38" customWidth="1"/>
    <col min="15854" max="15854" width="1.7109375" style="38" customWidth="1"/>
    <col min="15855" max="16099" width="11.42578125" style="38"/>
    <col min="16100" max="16100" width="4.42578125" style="38" customWidth="1"/>
    <col min="16101" max="16101" width="11.42578125" style="38"/>
    <col min="16102" max="16102" width="17.5703125" style="38" customWidth="1"/>
    <col min="16103" max="16103" width="11.5703125" style="38" customWidth="1"/>
    <col min="16104" max="16107" width="11.42578125" style="38"/>
    <col min="16108" max="16108" width="22.5703125" style="38" customWidth="1"/>
    <col min="16109" max="16109" width="14" style="38" customWidth="1"/>
    <col min="16110" max="16110" width="1.7109375" style="38" customWidth="1"/>
    <col min="16111" max="16384" width="11.42578125" style="38"/>
  </cols>
  <sheetData>
    <row r="1" spans="2:10" ht="18" customHeight="1" thickBot="1" x14ac:dyDescent="0.25"/>
    <row r="2" spans="2:10" ht="19.5" customHeight="1" x14ac:dyDescent="0.2">
      <c r="B2" s="39"/>
      <c r="C2" s="40"/>
      <c r="D2" s="41" t="s">
        <v>75</v>
      </c>
      <c r="E2" s="42"/>
      <c r="F2" s="42"/>
      <c r="G2" s="42"/>
      <c r="H2" s="42"/>
      <c r="I2" s="43"/>
      <c r="J2" s="44" t="s">
        <v>76</v>
      </c>
    </row>
    <row r="3" spans="2:10" ht="13.5" thickBot="1" x14ac:dyDescent="0.25">
      <c r="B3" s="45"/>
      <c r="C3" s="46"/>
      <c r="D3" s="47"/>
      <c r="E3" s="48"/>
      <c r="F3" s="48"/>
      <c r="G3" s="48"/>
      <c r="H3" s="48"/>
      <c r="I3" s="49"/>
      <c r="J3" s="50"/>
    </row>
    <row r="4" spans="2:10" x14ac:dyDescent="0.2">
      <c r="B4" s="45"/>
      <c r="C4" s="46"/>
      <c r="D4" s="41" t="s">
        <v>77</v>
      </c>
      <c r="E4" s="42"/>
      <c r="F4" s="42"/>
      <c r="G4" s="42"/>
      <c r="H4" s="42"/>
      <c r="I4" s="43"/>
      <c r="J4" s="44" t="s">
        <v>78</v>
      </c>
    </row>
    <row r="5" spans="2:10" x14ac:dyDescent="0.2">
      <c r="B5" s="45"/>
      <c r="C5" s="46"/>
      <c r="D5" s="51"/>
      <c r="E5" s="52"/>
      <c r="F5" s="52"/>
      <c r="G5" s="52"/>
      <c r="H5" s="52"/>
      <c r="I5" s="53"/>
      <c r="J5" s="54"/>
    </row>
    <row r="6" spans="2:10" ht="13.5" thickBot="1" x14ac:dyDescent="0.25">
      <c r="B6" s="55"/>
      <c r="C6" s="56"/>
      <c r="D6" s="47"/>
      <c r="E6" s="48"/>
      <c r="F6" s="48"/>
      <c r="G6" s="48"/>
      <c r="H6" s="48"/>
      <c r="I6" s="49"/>
      <c r="J6" s="50"/>
    </row>
    <row r="7" spans="2:10" x14ac:dyDescent="0.2">
      <c r="B7" s="57"/>
      <c r="J7" s="58"/>
    </row>
    <row r="8" spans="2:10" x14ac:dyDescent="0.2">
      <c r="B8" s="57"/>
      <c r="J8" s="58"/>
    </row>
    <row r="9" spans="2:10" x14ac:dyDescent="0.2">
      <c r="B9" s="57"/>
      <c r="J9" s="58"/>
    </row>
    <row r="10" spans="2:10" x14ac:dyDescent="0.2">
      <c r="B10" s="57"/>
      <c r="C10" s="38" t="s">
        <v>110</v>
      </c>
      <c r="E10" s="59"/>
      <c r="J10" s="58"/>
    </row>
    <row r="11" spans="2:10" x14ac:dyDescent="0.2">
      <c r="B11" s="57"/>
      <c r="J11" s="58"/>
    </row>
    <row r="12" spans="2:10" x14ac:dyDescent="0.2">
      <c r="B12" s="57"/>
      <c r="C12" s="38" t="s">
        <v>79</v>
      </c>
      <c r="J12" s="58"/>
    </row>
    <row r="13" spans="2:10" x14ac:dyDescent="0.2">
      <c r="B13" s="57"/>
      <c r="C13" s="38" t="s">
        <v>80</v>
      </c>
      <c r="J13" s="58"/>
    </row>
    <row r="14" spans="2:10" x14ac:dyDescent="0.2">
      <c r="B14" s="57"/>
      <c r="J14" s="58"/>
    </row>
    <row r="15" spans="2:10" x14ac:dyDescent="0.2">
      <c r="B15" s="57"/>
      <c r="C15" s="38" t="s">
        <v>111</v>
      </c>
      <c r="J15" s="58"/>
    </row>
    <row r="16" spans="2:10" x14ac:dyDescent="0.2">
      <c r="B16" s="57"/>
      <c r="C16" s="60"/>
      <c r="J16" s="58"/>
    </row>
    <row r="17" spans="2:10" x14ac:dyDescent="0.2">
      <c r="B17" s="57"/>
      <c r="C17" s="38" t="s">
        <v>81</v>
      </c>
      <c r="D17" s="59"/>
      <c r="H17" s="61" t="s">
        <v>82</v>
      </c>
      <c r="I17" s="61" t="s">
        <v>83</v>
      </c>
      <c r="J17" s="58"/>
    </row>
    <row r="18" spans="2:10" x14ac:dyDescent="0.2">
      <c r="B18" s="57"/>
      <c r="C18" s="62" t="s">
        <v>84</v>
      </c>
      <c r="D18" s="62"/>
      <c r="E18" s="62"/>
      <c r="F18" s="62"/>
      <c r="H18" s="63">
        <v>33</v>
      </c>
      <c r="I18" s="64">
        <v>42323214</v>
      </c>
      <c r="J18" s="58"/>
    </row>
    <row r="19" spans="2:10" x14ac:dyDescent="0.2">
      <c r="B19" s="57"/>
      <c r="C19" s="38" t="s">
        <v>85</v>
      </c>
      <c r="H19" s="65">
        <v>0</v>
      </c>
      <c r="I19" s="66">
        <v>0</v>
      </c>
      <c r="J19" s="58"/>
    </row>
    <row r="20" spans="2:10" x14ac:dyDescent="0.2">
      <c r="B20" s="57"/>
      <c r="C20" s="38" t="s">
        <v>86</v>
      </c>
      <c r="H20" s="65">
        <v>13</v>
      </c>
      <c r="I20" s="66">
        <v>33028695</v>
      </c>
      <c r="J20" s="58" t="s">
        <v>115</v>
      </c>
    </row>
    <row r="21" spans="2:10" x14ac:dyDescent="0.2">
      <c r="B21" s="57"/>
      <c r="C21" s="38" t="s">
        <v>87</v>
      </c>
      <c r="H21" s="65">
        <v>20</v>
      </c>
      <c r="I21" s="66">
        <v>9294519</v>
      </c>
      <c r="J21" s="58" t="s">
        <v>114</v>
      </c>
    </row>
    <row r="22" spans="2:10" x14ac:dyDescent="0.2">
      <c r="B22" s="57"/>
      <c r="C22" s="38" t="s">
        <v>88</v>
      </c>
      <c r="H22" s="65"/>
      <c r="I22" s="66">
        <v>0</v>
      </c>
      <c r="J22" s="58" t="s">
        <v>116</v>
      </c>
    </row>
    <row r="23" spans="2:10" ht="15" x14ac:dyDescent="0.25">
      <c r="B23" s="57"/>
      <c r="C23" s="38" t="s">
        <v>89</v>
      </c>
      <c r="H23" s="65"/>
      <c r="I23" s="66">
        <v>0</v>
      </c>
      <c r="J23" s="108" t="s">
        <v>117</v>
      </c>
    </row>
    <row r="24" spans="2:10" ht="15" x14ac:dyDescent="0.25">
      <c r="B24" s="57"/>
      <c r="C24" s="38" t="s">
        <v>90</v>
      </c>
      <c r="H24" s="67"/>
      <c r="I24" s="68">
        <v>0</v>
      </c>
      <c r="J24" s="108" t="s">
        <v>118</v>
      </c>
    </row>
    <row r="25" spans="2:10" x14ac:dyDescent="0.2">
      <c r="B25" s="57"/>
      <c r="C25" s="62" t="s">
        <v>91</v>
      </c>
      <c r="D25" s="62"/>
      <c r="E25" s="62"/>
      <c r="F25" s="62"/>
      <c r="H25" s="69">
        <f>SUM(H19:H24)</f>
        <v>33</v>
      </c>
      <c r="I25" s="70">
        <f>(I19+I20+I21+I22+I23+I24)</f>
        <v>42323214</v>
      </c>
      <c r="J25" s="58"/>
    </row>
    <row r="26" spans="2:10" x14ac:dyDescent="0.2">
      <c r="B26" s="57"/>
      <c r="C26" s="38" t="s">
        <v>92</v>
      </c>
      <c r="H26" s="65"/>
      <c r="I26" s="66">
        <v>0</v>
      </c>
      <c r="J26" s="58"/>
    </row>
    <row r="27" spans="2:10" x14ac:dyDescent="0.2">
      <c r="B27" s="57"/>
      <c r="C27" s="38" t="s">
        <v>93</v>
      </c>
      <c r="H27" s="65"/>
      <c r="I27" s="66"/>
      <c r="J27" s="58"/>
    </row>
    <row r="28" spans="2:10" x14ac:dyDescent="0.2">
      <c r="B28" s="57"/>
      <c r="C28" s="38" t="s">
        <v>94</v>
      </c>
      <c r="H28" s="65"/>
      <c r="I28" s="66">
        <v>0</v>
      </c>
      <c r="J28" s="58"/>
    </row>
    <row r="29" spans="2:10" ht="12.75" customHeight="1" thickBot="1" x14ac:dyDescent="0.25">
      <c r="B29" s="57"/>
      <c r="C29" s="38" t="s">
        <v>95</v>
      </c>
      <c r="H29" s="71"/>
      <c r="I29" s="72">
        <v>0</v>
      </c>
      <c r="J29" s="58"/>
    </row>
    <row r="30" spans="2:10" x14ac:dyDescent="0.2">
      <c r="B30" s="57"/>
      <c r="C30" s="62" t="s">
        <v>96</v>
      </c>
      <c r="D30" s="62"/>
      <c r="E30" s="62"/>
      <c r="F30" s="62"/>
      <c r="H30" s="69">
        <f>SUM(H26:H29)</f>
        <v>0</v>
      </c>
      <c r="I30" s="70">
        <f>(I28+I29+I26)</f>
        <v>0</v>
      </c>
      <c r="J30" s="58"/>
    </row>
    <row r="31" spans="2:10" ht="13.5" thickBot="1" x14ac:dyDescent="0.25">
      <c r="B31" s="57"/>
      <c r="C31" s="62" t="s">
        <v>97</v>
      </c>
      <c r="D31" s="62"/>
      <c r="H31" s="73">
        <f>(H25+H30)</f>
        <v>33</v>
      </c>
      <c r="I31" s="74">
        <f>(I25+I30)</f>
        <v>42323214</v>
      </c>
      <c r="J31" s="58"/>
    </row>
    <row r="32" spans="2:10" ht="13.5" thickTop="1" x14ac:dyDescent="0.2">
      <c r="B32" s="57"/>
      <c r="C32" s="62"/>
      <c r="D32" s="62"/>
      <c r="H32" s="75"/>
      <c r="I32" s="66"/>
      <c r="J32" s="58"/>
    </row>
    <row r="33" spans="2:10" x14ac:dyDescent="0.2">
      <c r="B33" s="57"/>
      <c r="G33" s="75"/>
      <c r="H33" s="75"/>
      <c r="I33" s="75"/>
      <c r="J33" s="58"/>
    </row>
    <row r="34" spans="2:10" x14ac:dyDescent="0.2">
      <c r="B34" s="57"/>
      <c r="C34" s="62"/>
      <c r="D34" s="62"/>
      <c r="E34" s="62"/>
      <c r="F34" s="62"/>
      <c r="G34" s="76"/>
      <c r="H34" s="76"/>
      <c r="I34" s="76"/>
      <c r="J34" s="58"/>
    </row>
    <row r="35" spans="2:10" x14ac:dyDescent="0.2">
      <c r="B35" s="57"/>
      <c r="C35" s="62"/>
      <c r="D35" s="62"/>
      <c r="E35" s="62"/>
      <c r="F35" s="62"/>
      <c r="G35" s="76"/>
      <c r="H35" s="76"/>
      <c r="I35" s="76"/>
      <c r="J35" s="58"/>
    </row>
    <row r="36" spans="2:10" x14ac:dyDescent="0.2">
      <c r="B36" s="57"/>
      <c r="C36" s="62"/>
      <c r="D36" s="62"/>
      <c r="E36" s="62"/>
      <c r="F36" s="62"/>
      <c r="G36" s="76"/>
      <c r="H36" s="76"/>
      <c r="I36" s="76"/>
      <c r="J36" s="58"/>
    </row>
    <row r="37" spans="2:10" x14ac:dyDescent="0.2">
      <c r="B37" s="57"/>
      <c r="C37" s="62"/>
      <c r="D37" s="62"/>
      <c r="E37" s="62"/>
      <c r="F37" s="62"/>
      <c r="G37" s="76"/>
      <c r="H37" s="76"/>
      <c r="I37" s="76"/>
      <c r="J37" s="58"/>
    </row>
    <row r="38" spans="2:10" x14ac:dyDescent="0.2">
      <c r="B38" s="57"/>
      <c r="G38" s="75"/>
      <c r="H38" s="75"/>
      <c r="I38" s="75"/>
      <c r="J38" s="58"/>
    </row>
    <row r="39" spans="2:10" x14ac:dyDescent="0.2">
      <c r="B39" s="57"/>
      <c r="G39" s="75"/>
      <c r="H39" s="75"/>
      <c r="I39" s="75"/>
      <c r="J39" s="58"/>
    </row>
    <row r="40" spans="2:10" x14ac:dyDescent="0.2">
      <c r="B40" s="57"/>
      <c r="C40" s="107"/>
      <c r="D40" s="107"/>
      <c r="G40" s="75"/>
      <c r="H40" s="75"/>
      <c r="I40" s="75"/>
      <c r="J40" s="58"/>
    </row>
    <row r="41" spans="2:10" x14ac:dyDescent="0.2">
      <c r="B41" s="57"/>
      <c r="C41" s="78" t="s">
        <v>98</v>
      </c>
      <c r="D41" s="79"/>
      <c r="G41" s="107"/>
      <c r="H41" s="79"/>
      <c r="I41" s="80" t="s">
        <v>99</v>
      </c>
      <c r="J41" s="58"/>
    </row>
    <row r="42" spans="2:10" x14ac:dyDescent="0.2">
      <c r="B42" s="57"/>
      <c r="C42" s="38" t="s">
        <v>100</v>
      </c>
      <c r="D42" s="79"/>
      <c r="H42" s="75"/>
      <c r="I42" s="75" t="s">
        <v>101</v>
      </c>
      <c r="J42" s="58"/>
    </row>
    <row r="43" spans="2:10" x14ac:dyDescent="0.2">
      <c r="B43" s="57"/>
      <c r="G43" s="75"/>
      <c r="H43" s="75"/>
      <c r="I43" s="75"/>
      <c r="J43" s="58"/>
    </row>
    <row r="44" spans="2:10" x14ac:dyDescent="0.2">
      <c r="B44" s="57"/>
      <c r="G44" s="75"/>
      <c r="H44" s="75"/>
      <c r="I44" s="75"/>
      <c r="J44" s="58"/>
    </row>
    <row r="45" spans="2:10" ht="18.75" customHeight="1" thickBot="1" x14ac:dyDescent="0.25">
      <c r="B45" s="81"/>
      <c r="C45" s="82"/>
      <c r="D45" s="82"/>
      <c r="E45" s="82"/>
      <c r="F45" s="82"/>
      <c r="G45" s="77"/>
      <c r="H45" s="77"/>
      <c r="I45" s="77"/>
      <c r="J45" s="83"/>
    </row>
  </sheetData>
  <hyperlinks>
    <hyperlink ref="J23" r:id="rId1"/>
    <hyperlink ref="J24" r:id="rId2"/>
  </hyperlinks>
  <pageMargins left="0.7" right="0.7" top="0.75" bottom="0.75" header="0.3" footer="0.3"/>
  <pageSetup scale="64" orientation="portrait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38" customWidth="1"/>
    <col min="2" max="2" width="11.42578125" style="38"/>
    <col min="3" max="3" width="18.7109375" style="38" customWidth="1"/>
    <col min="4" max="4" width="18.28515625" style="38" customWidth="1"/>
    <col min="5" max="5" width="9.140625" style="38" customWidth="1"/>
    <col min="6" max="8" width="11.42578125" style="38"/>
    <col min="9" max="9" width="19.85546875" style="38" customWidth="1"/>
    <col min="10" max="10" width="15.85546875" style="38" customWidth="1"/>
    <col min="11" max="11" width="7.140625" style="38" customWidth="1"/>
    <col min="12" max="215" width="11.42578125" style="38"/>
    <col min="216" max="216" width="4.42578125" style="38" customWidth="1"/>
    <col min="217" max="217" width="11.42578125" style="38"/>
    <col min="218" max="218" width="17.5703125" style="38" customWidth="1"/>
    <col min="219" max="219" width="11.5703125" style="38" customWidth="1"/>
    <col min="220" max="223" width="11.42578125" style="38"/>
    <col min="224" max="224" width="22.5703125" style="38" customWidth="1"/>
    <col min="225" max="225" width="14" style="38" customWidth="1"/>
    <col min="226" max="226" width="1.7109375" style="38" customWidth="1"/>
    <col min="227" max="471" width="11.42578125" style="38"/>
    <col min="472" max="472" width="4.42578125" style="38" customWidth="1"/>
    <col min="473" max="473" width="11.42578125" style="38"/>
    <col min="474" max="474" width="17.5703125" style="38" customWidth="1"/>
    <col min="475" max="475" width="11.5703125" style="38" customWidth="1"/>
    <col min="476" max="479" width="11.42578125" style="38"/>
    <col min="480" max="480" width="22.5703125" style="38" customWidth="1"/>
    <col min="481" max="481" width="14" style="38" customWidth="1"/>
    <col min="482" max="482" width="1.7109375" style="38" customWidth="1"/>
    <col min="483" max="727" width="11.42578125" style="38"/>
    <col min="728" max="728" width="4.42578125" style="38" customWidth="1"/>
    <col min="729" max="729" width="11.42578125" style="38"/>
    <col min="730" max="730" width="17.5703125" style="38" customWidth="1"/>
    <col min="731" max="731" width="11.5703125" style="38" customWidth="1"/>
    <col min="732" max="735" width="11.42578125" style="38"/>
    <col min="736" max="736" width="22.5703125" style="38" customWidth="1"/>
    <col min="737" max="737" width="14" style="38" customWidth="1"/>
    <col min="738" max="738" width="1.7109375" style="38" customWidth="1"/>
    <col min="739" max="983" width="11.42578125" style="38"/>
    <col min="984" max="984" width="4.42578125" style="38" customWidth="1"/>
    <col min="985" max="985" width="11.42578125" style="38"/>
    <col min="986" max="986" width="17.5703125" style="38" customWidth="1"/>
    <col min="987" max="987" width="11.5703125" style="38" customWidth="1"/>
    <col min="988" max="991" width="11.42578125" style="38"/>
    <col min="992" max="992" width="22.5703125" style="38" customWidth="1"/>
    <col min="993" max="993" width="14" style="38" customWidth="1"/>
    <col min="994" max="994" width="1.7109375" style="38" customWidth="1"/>
    <col min="995" max="1239" width="11.42578125" style="38"/>
    <col min="1240" max="1240" width="4.42578125" style="38" customWidth="1"/>
    <col min="1241" max="1241" width="11.42578125" style="38"/>
    <col min="1242" max="1242" width="17.5703125" style="38" customWidth="1"/>
    <col min="1243" max="1243" width="11.5703125" style="38" customWidth="1"/>
    <col min="1244" max="1247" width="11.42578125" style="38"/>
    <col min="1248" max="1248" width="22.5703125" style="38" customWidth="1"/>
    <col min="1249" max="1249" width="14" style="38" customWidth="1"/>
    <col min="1250" max="1250" width="1.7109375" style="38" customWidth="1"/>
    <col min="1251" max="1495" width="11.42578125" style="38"/>
    <col min="1496" max="1496" width="4.42578125" style="38" customWidth="1"/>
    <col min="1497" max="1497" width="11.42578125" style="38"/>
    <col min="1498" max="1498" width="17.5703125" style="38" customWidth="1"/>
    <col min="1499" max="1499" width="11.5703125" style="38" customWidth="1"/>
    <col min="1500" max="1503" width="11.42578125" style="38"/>
    <col min="1504" max="1504" width="22.5703125" style="38" customWidth="1"/>
    <col min="1505" max="1505" width="14" style="38" customWidth="1"/>
    <col min="1506" max="1506" width="1.7109375" style="38" customWidth="1"/>
    <col min="1507" max="1751" width="11.42578125" style="38"/>
    <col min="1752" max="1752" width="4.42578125" style="38" customWidth="1"/>
    <col min="1753" max="1753" width="11.42578125" style="38"/>
    <col min="1754" max="1754" width="17.5703125" style="38" customWidth="1"/>
    <col min="1755" max="1755" width="11.5703125" style="38" customWidth="1"/>
    <col min="1756" max="1759" width="11.42578125" style="38"/>
    <col min="1760" max="1760" width="22.5703125" style="38" customWidth="1"/>
    <col min="1761" max="1761" width="14" style="38" customWidth="1"/>
    <col min="1762" max="1762" width="1.7109375" style="38" customWidth="1"/>
    <col min="1763" max="2007" width="11.42578125" style="38"/>
    <col min="2008" max="2008" width="4.42578125" style="38" customWidth="1"/>
    <col min="2009" max="2009" width="11.42578125" style="38"/>
    <col min="2010" max="2010" width="17.5703125" style="38" customWidth="1"/>
    <col min="2011" max="2011" width="11.5703125" style="38" customWidth="1"/>
    <col min="2012" max="2015" width="11.42578125" style="38"/>
    <col min="2016" max="2016" width="22.5703125" style="38" customWidth="1"/>
    <col min="2017" max="2017" width="14" style="38" customWidth="1"/>
    <col min="2018" max="2018" width="1.7109375" style="38" customWidth="1"/>
    <col min="2019" max="2263" width="11.42578125" style="38"/>
    <col min="2264" max="2264" width="4.42578125" style="38" customWidth="1"/>
    <col min="2265" max="2265" width="11.42578125" style="38"/>
    <col min="2266" max="2266" width="17.5703125" style="38" customWidth="1"/>
    <col min="2267" max="2267" width="11.5703125" style="38" customWidth="1"/>
    <col min="2268" max="2271" width="11.42578125" style="38"/>
    <col min="2272" max="2272" width="22.5703125" style="38" customWidth="1"/>
    <col min="2273" max="2273" width="14" style="38" customWidth="1"/>
    <col min="2274" max="2274" width="1.7109375" style="38" customWidth="1"/>
    <col min="2275" max="2519" width="11.42578125" style="38"/>
    <col min="2520" max="2520" width="4.42578125" style="38" customWidth="1"/>
    <col min="2521" max="2521" width="11.42578125" style="38"/>
    <col min="2522" max="2522" width="17.5703125" style="38" customWidth="1"/>
    <col min="2523" max="2523" width="11.5703125" style="38" customWidth="1"/>
    <col min="2524" max="2527" width="11.42578125" style="38"/>
    <col min="2528" max="2528" width="22.5703125" style="38" customWidth="1"/>
    <col min="2529" max="2529" width="14" style="38" customWidth="1"/>
    <col min="2530" max="2530" width="1.7109375" style="38" customWidth="1"/>
    <col min="2531" max="2775" width="11.42578125" style="38"/>
    <col min="2776" max="2776" width="4.42578125" style="38" customWidth="1"/>
    <col min="2777" max="2777" width="11.42578125" style="38"/>
    <col min="2778" max="2778" width="17.5703125" style="38" customWidth="1"/>
    <col min="2779" max="2779" width="11.5703125" style="38" customWidth="1"/>
    <col min="2780" max="2783" width="11.42578125" style="38"/>
    <col min="2784" max="2784" width="22.5703125" style="38" customWidth="1"/>
    <col min="2785" max="2785" width="14" style="38" customWidth="1"/>
    <col min="2786" max="2786" width="1.7109375" style="38" customWidth="1"/>
    <col min="2787" max="3031" width="11.42578125" style="38"/>
    <col min="3032" max="3032" width="4.42578125" style="38" customWidth="1"/>
    <col min="3033" max="3033" width="11.42578125" style="38"/>
    <col min="3034" max="3034" width="17.5703125" style="38" customWidth="1"/>
    <col min="3035" max="3035" width="11.5703125" style="38" customWidth="1"/>
    <col min="3036" max="3039" width="11.42578125" style="38"/>
    <col min="3040" max="3040" width="22.5703125" style="38" customWidth="1"/>
    <col min="3041" max="3041" width="14" style="38" customWidth="1"/>
    <col min="3042" max="3042" width="1.7109375" style="38" customWidth="1"/>
    <col min="3043" max="3287" width="11.42578125" style="38"/>
    <col min="3288" max="3288" width="4.42578125" style="38" customWidth="1"/>
    <col min="3289" max="3289" width="11.42578125" style="38"/>
    <col min="3290" max="3290" width="17.5703125" style="38" customWidth="1"/>
    <col min="3291" max="3291" width="11.5703125" style="38" customWidth="1"/>
    <col min="3292" max="3295" width="11.42578125" style="38"/>
    <col min="3296" max="3296" width="22.5703125" style="38" customWidth="1"/>
    <col min="3297" max="3297" width="14" style="38" customWidth="1"/>
    <col min="3298" max="3298" width="1.7109375" style="38" customWidth="1"/>
    <col min="3299" max="3543" width="11.42578125" style="38"/>
    <col min="3544" max="3544" width="4.42578125" style="38" customWidth="1"/>
    <col min="3545" max="3545" width="11.42578125" style="38"/>
    <col min="3546" max="3546" width="17.5703125" style="38" customWidth="1"/>
    <col min="3547" max="3547" width="11.5703125" style="38" customWidth="1"/>
    <col min="3548" max="3551" width="11.42578125" style="38"/>
    <col min="3552" max="3552" width="22.5703125" style="38" customWidth="1"/>
    <col min="3553" max="3553" width="14" style="38" customWidth="1"/>
    <col min="3554" max="3554" width="1.7109375" style="38" customWidth="1"/>
    <col min="3555" max="3799" width="11.42578125" style="38"/>
    <col min="3800" max="3800" width="4.42578125" style="38" customWidth="1"/>
    <col min="3801" max="3801" width="11.42578125" style="38"/>
    <col min="3802" max="3802" width="17.5703125" style="38" customWidth="1"/>
    <col min="3803" max="3803" width="11.5703125" style="38" customWidth="1"/>
    <col min="3804" max="3807" width="11.42578125" style="38"/>
    <col min="3808" max="3808" width="22.5703125" style="38" customWidth="1"/>
    <col min="3809" max="3809" width="14" style="38" customWidth="1"/>
    <col min="3810" max="3810" width="1.7109375" style="38" customWidth="1"/>
    <col min="3811" max="4055" width="11.42578125" style="38"/>
    <col min="4056" max="4056" width="4.42578125" style="38" customWidth="1"/>
    <col min="4057" max="4057" width="11.42578125" style="38"/>
    <col min="4058" max="4058" width="17.5703125" style="38" customWidth="1"/>
    <col min="4059" max="4059" width="11.5703125" style="38" customWidth="1"/>
    <col min="4060" max="4063" width="11.42578125" style="38"/>
    <col min="4064" max="4064" width="22.5703125" style="38" customWidth="1"/>
    <col min="4065" max="4065" width="14" style="38" customWidth="1"/>
    <col min="4066" max="4066" width="1.7109375" style="38" customWidth="1"/>
    <col min="4067" max="4311" width="11.42578125" style="38"/>
    <col min="4312" max="4312" width="4.42578125" style="38" customWidth="1"/>
    <col min="4313" max="4313" width="11.42578125" style="38"/>
    <col min="4314" max="4314" width="17.5703125" style="38" customWidth="1"/>
    <col min="4315" max="4315" width="11.5703125" style="38" customWidth="1"/>
    <col min="4316" max="4319" width="11.42578125" style="38"/>
    <col min="4320" max="4320" width="22.5703125" style="38" customWidth="1"/>
    <col min="4321" max="4321" width="14" style="38" customWidth="1"/>
    <col min="4322" max="4322" width="1.7109375" style="38" customWidth="1"/>
    <col min="4323" max="4567" width="11.42578125" style="38"/>
    <col min="4568" max="4568" width="4.42578125" style="38" customWidth="1"/>
    <col min="4569" max="4569" width="11.42578125" style="38"/>
    <col min="4570" max="4570" width="17.5703125" style="38" customWidth="1"/>
    <col min="4571" max="4571" width="11.5703125" style="38" customWidth="1"/>
    <col min="4572" max="4575" width="11.42578125" style="38"/>
    <col min="4576" max="4576" width="22.5703125" style="38" customWidth="1"/>
    <col min="4577" max="4577" width="14" style="38" customWidth="1"/>
    <col min="4578" max="4578" width="1.7109375" style="38" customWidth="1"/>
    <col min="4579" max="4823" width="11.42578125" style="38"/>
    <col min="4824" max="4824" width="4.42578125" style="38" customWidth="1"/>
    <col min="4825" max="4825" width="11.42578125" style="38"/>
    <col min="4826" max="4826" width="17.5703125" style="38" customWidth="1"/>
    <col min="4827" max="4827" width="11.5703125" style="38" customWidth="1"/>
    <col min="4828" max="4831" width="11.42578125" style="38"/>
    <col min="4832" max="4832" width="22.5703125" style="38" customWidth="1"/>
    <col min="4833" max="4833" width="14" style="38" customWidth="1"/>
    <col min="4834" max="4834" width="1.7109375" style="38" customWidth="1"/>
    <col min="4835" max="5079" width="11.42578125" style="38"/>
    <col min="5080" max="5080" width="4.42578125" style="38" customWidth="1"/>
    <col min="5081" max="5081" width="11.42578125" style="38"/>
    <col min="5082" max="5082" width="17.5703125" style="38" customWidth="1"/>
    <col min="5083" max="5083" width="11.5703125" style="38" customWidth="1"/>
    <col min="5084" max="5087" width="11.42578125" style="38"/>
    <col min="5088" max="5088" width="22.5703125" style="38" customWidth="1"/>
    <col min="5089" max="5089" width="14" style="38" customWidth="1"/>
    <col min="5090" max="5090" width="1.7109375" style="38" customWidth="1"/>
    <col min="5091" max="5335" width="11.42578125" style="38"/>
    <col min="5336" max="5336" width="4.42578125" style="38" customWidth="1"/>
    <col min="5337" max="5337" width="11.42578125" style="38"/>
    <col min="5338" max="5338" width="17.5703125" style="38" customWidth="1"/>
    <col min="5339" max="5339" width="11.5703125" style="38" customWidth="1"/>
    <col min="5340" max="5343" width="11.42578125" style="38"/>
    <col min="5344" max="5344" width="22.5703125" style="38" customWidth="1"/>
    <col min="5345" max="5345" width="14" style="38" customWidth="1"/>
    <col min="5346" max="5346" width="1.7109375" style="38" customWidth="1"/>
    <col min="5347" max="5591" width="11.42578125" style="38"/>
    <col min="5592" max="5592" width="4.42578125" style="38" customWidth="1"/>
    <col min="5593" max="5593" width="11.42578125" style="38"/>
    <col min="5594" max="5594" width="17.5703125" style="38" customWidth="1"/>
    <col min="5595" max="5595" width="11.5703125" style="38" customWidth="1"/>
    <col min="5596" max="5599" width="11.42578125" style="38"/>
    <col min="5600" max="5600" width="22.5703125" style="38" customWidth="1"/>
    <col min="5601" max="5601" width="14" style="38" customWidth="1"/>
    <col min="5602" max="5602" width="1.7109375" style="38" customWidth="1"/>
    <col min="5603" max="5847" width="11.42578125" style="38"/>
    <col min="5848" max="5848" width="4.42578125" style="38" customWidth="1"/>
    <col min="5849" max="5849" width="11.42578125" style="38"/>
    <col min="5850" max="5850" width="17.5703125" style="38" customWidth="1"/>
    <col min="5851" max="5851" width="11.5703125" style="38" customWidth="1"/>
    <col min="5852" max="5855" width="11.42578125" style="38"/>
    <col min="5856" max="5856" width="22.5703125" style="38" customWidth="1"/>
    <col min="5857" max="5857" width="14" style="38" customWidth="1"/>
    <col min="5858" max="5858" width="1.7109375" style="38" customWidth="1"/>
    <col min="5859" max="6103" width="11.42578125" style="38"/>
    <col min="6104" max="6104" width="4.42578125" style="38" customWidth="1"/>
    <col min="6105" max="6105" width="11.42578125" style="38"/>
    <col min="6106" max="6106" width="17.5703125" style="38" customWidth="1"/>
    <col min="6107" max="6107" width="11.5703125" style="38" customWidth="1"/>
    <col min="6108" max="6111" width="11.42578125" style="38"/>
    <col min="6112" max="6112" width="22.5703125" style="38" customWidth="1"/>
    <col min="6113" max="6113" width="14" style="38" customWidth="1"/>
    <col min="6114" max="6114" width="1.7109375" style="38" customWidth="1"/>
    <col min="6115" max="6359" width="11.42578125" style="38"/>
    <col min="6360" max="6360" width="4.42578125" style="38" customWidth="1"/>
    <col min="6361" max="6361" width="11.42578125" style="38"/>
    <col min="6362" max="6362" width="17.5703125" style="38" customWidth="1"/>
    <col min="6363" max="6363" width="11.5703125" style="38" customWidth="1"/>
    <col min="6364" max="6367" width="11.42578125" style="38"/>
    <col min="6368" max="6368" width="22.5703125" style="38" customWidth="1"/>
    <col min="6369" max="6369" width="14" style="38" customWidth="1"/>
    <col min="6370" max="6370" width="1.7109375" style="38" customWidth="1"/>
    <col min="6371" max="6615" width="11.42578125" style="38"/>
    <col min="6616" max="6616" width="4.42578125" style="38" customWidth="1"/>
    <col min="6617" max="6617" width="11.42578125" style="38"/>
    <col min="6618" max="6618" width="17.5703125" style="38" customWidth="1"/>
    <col min="6619" max="6619" width="11.5703125" style="38" customWidth="1"/>
    <col min="6620" max="6623" width="11.42578125" style="38"/>
    <col min="6624" max="6624" width="22.5703125" style="38" customWidth="1"/>
    <col min="6625" max="6625" width="14" style="38" customWidth="1"/>
    <col min="6626" max="6626" width="1.7109375" style="38" customWidth="1"/>
    <col min="6627" max="6871" width="11.42578125" style="38"/>
    <col min="6872" max="6872" width="4.42578125" style="38" customWidth="1"/>
    <col min="6873" max="6873" width="11.42578125" style="38"/>
    <col min="6874" max="6874" width="17.5703125" style="38" customWidth="1"/>
    <col min="6875" max="6875" width="11.5703125" style="38" customWidth="1"/>
    <col min="6876" max="6879" width="11.42578125" style="38"/>
    <col min="6880" max="6880" width="22.5703125" style="38" customWidth="1"/>
    <col min="6881" max="6881" width="14" style="38" customWidth="1"/>
    <col min="6882" max="6882" width="1.7109375" style="38" customWidth="1"/>
    <col min="6883" max="7127" width="11.42578125" style="38"/>
    <col min="7128" max="7128" width="4.42578125" style="38" customWidth="1"/>
    <col min="7129" max="7129" width="11.42578125" style="38"/>
    <col min="7130" max="7130" width="17.5703125" style="38" customWidth="1"/>
    <col min="7131" max="7131" width="11.5703125" style="38" customWidth="1"/>
    <col min="7132" max="7135" width="11.42578125" style="38"/>
    <col min="7136" max="7136" width="22.5703125" style="38" customWidth="1"/>
    <col min="7137" max="7137" width="14" style="38" customWidth="1"/>
    <col min="7138" max="7138" width="1.7109375" style="38" customWidth="1"/>
    <col min="7139" max="7383" width="11.42578125" style="38"/>
    <col min="7384" max="7384" width="4.42578125" style="38" customWidth="1"/>
    <col min="7385" max="7385" width="11.42578125" style="38"/>
    <col min="7386" max="7386" width="17.5703125" style="38" customWidth="1"/>
    <col min="7387" max="7387" width="11.5703125" style="38" customWidth="1"/>
    <col min="7388" max="7391" width="11.42578125" style="38"/>
    <col min="7392" max="7392" width="22.5703125" style="38" customWidth="1"/>
    <col min="7393" max="7393" width="14" style="38" customWidth="1"/>
    <col min="7394" max="7394" width="1.7109375" style="38" customWidth="1"/>
    <col min="7395" max="7639" width="11.42578125" style="38"/>
    <col min="7640" max="7640" width="4.42578125" style="38" customWidth="1"/>
    <col min="7641" max="7641" width="11.42578125" style="38"/>
    <col min="7642" max="7642" width="17.5703125" style="38" customWidth="1"/>
    <col min="7643" max="7643" width="11.5703125" style="38" customWidth="1"/>
    <col min="7644" max="7647" width="11.42578125" style="38"/>
    <col min="7648" max="7648" width="22.5703125" style="38" customWidth="1"/>
    <col min="7649" max="7649" width="14" style="38" customWidth="1"/>
    <col min="7650" max="7650" width="1.7109375" style="38" customWidth="1"/>
    <col min="7651" max="7895" width="11.42578125" style="38"/>
    <col min="7896" max="7896" width="4.42578125" style="38" customWidth="1"/>
    <col min="7897" max="7897" width="11.42578125" style="38"/>
    <col min="7898" max="7898" width="17.5703125" style="38" customWidth="1"/>
    <col min="7899" max="7899" width="11.5703125" style="38" customWidth="1"/>
    <col min="7900" max="7903" width="11.42578125" style="38"/>
    <col min="7904" max="7904" width="22.5703125" style="38" customWidth="1"/>
    <col min="7905" max="7905" width="14" style="38" customWidth="1"/>
    <col min="7906" max="7906" width="1.7109375" style="38" customWidth="1"/>
    <col min="7907" max="8151" width="11.42578125" style="38"/>
    <col min="8152" max="8152" width="4.42578125" style="38" customWidth="1"/>
    <col min="8153" max="8153" width="11.42578125" style="38"/>
    <col min="8154" max="8154" width="17.5703125" style="38" customWidth="1"/>
    <col min="8155" max="8155" width="11.5703125" style="38" customWidth="1"/>
    <col min="8156" max="8159" width="11.42578125" style="38"/>
    <col min="8160" max="8160" width="22.5703125" style="38" customWidth="1"/>
    <col min="8161" max="8161" width="14" style="38" customWidth="1"/>
    <col min="8162" max="8162" width="1.7109375" style="38" customWidth="1"/>
    <col min="8163" max="8407" width="11.42578125" style="38"/>
    <col min="8408" max="8408" width="4.42578125" style="38" customWidth="1"/>
    <col min="8409" max="8409" width="11.42578125" style="38"/>
    <col min="8410" max="8410" width="17.5703125" style="38" customWidth="1"/>
    <col min="8411" max="8411" width="11.5703125" style="38" customWidth="1"/>
    <col min="8412" max="8415" width="11.42578125" style="38"/>
    <col min="8416" max="8416" width="22.5703125" style="38" customWidth="1"/>
    <col min="8417" max="8417" width="14" style="38" customWidth="1"/>
    <col min="8418" max="8418" width="1.7109375" style="38" customWidth="1"/>
    <col min="8419" max="8663" width="11.42578125" style="38"/>
    <col min="8664" max="8664" width="4.42578125" style="38" customWidth="1"/>
    <col min="8665" max="8665" width="11.42578125" style="38"/>
    <col min="8666" max="8666" width="17.5703125" style="38" customWidth="1"/>
    <col min="8667" max="8667" width="11.5703125" style="38" customWidth="1"/>
    <col min="8668" max="8671" width="11.42578125" style="38"/>
    <col min="8672" max="8672" width="22.5703125" style="38" customWidth="1"/>
    <col min="8673" max="8673" width="14" style="38" customWidth="1"/>
    <col min="8674" max="8674" width="1.7109375" style="38" customWidth="1"/>
    <col min="8675" max="8919" width="11.42578125" style="38"/>
    <col min="8920" max="8920" width="4.42578125" style="38" customWidth="1"/>
    <col min="8921" max="8921" width="11.42578125" style="38"/>
    <col min="8922" max="8922" width="17.5703125" style="38" customWidth="1"/>
    <col min="8923" max="8923" width="11.5703125" style="38" customWidth="1"/>
    <col min="8924" max="8927" width="11.42578125" style="38"/>
    <col min="8928" max="8928" width="22.5703125" style="38" customWidth="1"/>
    <col min="8929" max="8929" width="14" style="38" customWidth="1"/>
    <col min="8930" max="8930" width="1.7109375" style="38" customWidth="1"/>
    <col min="8931" max="9175" width="11.42578125" style="38"/>
    <col min="9176" max="9176" width="4.42578125" style="38" customWidth="1"/>
    <col min="9177" max="9177" width="11.42578125" style="38"/>
    <col min="9178" max="9178" width="17.5703125" style="38" customWidth="1"/>
    <col min="9179" max="9179" width="11.5703125" style="38" customWidth="1"/>
    <col min="9180" max="9183" width="11.42578125" style="38"/>
    <col min="9184" max="9184" width="22.5703125" style="38" customWidth="1"/>
    <col min="9185" max="9185" width="14" style="38" customWidth="1"/>
    <col min="9186" max="9186" width="1.7109375" style="38" customWidth="1"/>
    <col min="9187" max="9431" width="11.42578125" style="38"/>
    <col min="9432" max="9432" width="4.42578125" style="38" customWidth="1"/>
    <col min="9433" max="9433" width="11.42578125" style="38"/>
    <col min="9434" max="9434" width="17.5703125" style="38" customWidth="1"/>
    <col min="9435" max="9435" width="11.5703125" style="38" customWidth="1"/>
    <col min="9436" max="9439" width="11.42578125" style="38"/>
    <col min="9440" max="9440" width="22.5703125" style="38" customWidth="1"/>
    <col min="9441" max="9441" width="14" style="38" customWidth="1"/>
    <col min="9442" max="9442" width="1.7109375" style="38" customWidth="1"/>
    <col min="9443" max="9687" width="11.42578125" style="38"/>
    <col min="9688" max="9688" width="4.42578125" style="38" customWidth="1"/>
    <col min="9689" max="9689" width="11.42578125" style="38"/>
    <col min="9690" max="9690" width="17.5703125" style="38" customWidth="1"/>
    <col min="9691" max="9691" width="11.5703125" style="38" customWidth="1"/>
    <col min="9692" max="9695" width="11.42578125" style="38"/>
    <col min="9696" max="9696" width="22.5703125" style="38" customWidth="1"/>
    <col min="9697" max="9697" width="14" style="38" customWidth="1"/>
    <col min="9698" max="9698" width="1.7109375" style="38" customWidth="1"/>
    <col min="9699" max="9943" width="11.42578125" style="38"/>
    <col min="9944" max="9944" width="4.42578125" style="38" customWidth="1"/>
    <col min="9945" max="9945" width="11.42578125" style="38"/>
    <col min="9946" max="9946" width="17.5703125" style="38" customWidth="1"/>
    <col min="9947" max="9947" width="11.5703125" style="38" customWidth="1"/>
    <col min="9948" max="9951" width="11.42578125" style="38"/>
    <col min="9952" max="9952" width="22.5703125" style="38" customWidth="1"/>
    <col min="9953" max="9953" width="14" style="38" customWidth="1"/>
    <col min="9954" max="9954" width="1.7109375" style="38" customWidth="1"/>
    <col min="9955" max="10199" width="11.42578125" style="38"/>
    <col min="10200" max="10200" width="4.42578125" style="38" customWidth="1"/>
    <col min="10201" max="10201" width="11.42578125" style="38"/>
    <col min="10202" max="10202" width="17.5703125" style="38" customWidth="1"/>
    <col min="10203" max="10203" width="11.5703125" style="38" customWidth="1"/>
    <col min="10204" max="10207" width="11.42578125" style="38"/>
    <col min="10208" max="10208" width="22.5703125" style="38" customWidth="1"/>
    <col min="10209" max="10209" width="14" style="38" customWidth="1"/>
    <col min="10210" max="10210" width="1.7109375" style="38" customWidth="1"/>
    <col min="10211" max="10455" width="11.42578125" style="38"/>
    <col min="10456" max="10456" width="4.42578125" style="38" customWidth="1"/>
    <col min="10457" max="10457" width="11.42578125" style="38"/>
    <col min="10458" max="10458" width="17.5703125" style="38" customWidth="1"/>
    <col min="10459" max="10459" width="11.5703125" style="38" customWidth="1"/>
    <col min="10460" max="10463" width="11.42578125" style="38"/>
    <col min="10464" max="10464" width="22.5703125" style="38" customWidth="1"/>
    <col min="10465" max="10465" width="14" style="38" customWidth="1"/>
    <col min="10466" max="10466" width="1.7109375" style="38" customWidth="1"/>
    <col min="10467" max="10711" width="11.42578125" style="38"/>
    <col min="10712" max="10712" width="4.42578125" style="38" customWidth="1"/>
    <col min="10713" max="10713" width="11.42578125" style="38"/>
    <col min="10714" max="10714" width="17.5703125" style="38" customWidth="1"/>
    <col min="10715" max="10715" width="11.5703125" style="38" customWidth="1"/>
    <col min="10716" max="10719" width="11.42578125" style="38"/>
    <col min="10720" max="10720" width="22.5703125" style="38" customWidth="1"/>
    <col min="10721" max="10721" width="14" style="38" customWidth="1"/>
    <col min="10722" max="10722" width="1.7109375" style="38" customWidth="1"/>
    <col min="10723" max="10967" width="11.42578125" style="38"/>
    <col min="10968" max="10968" width="4.42578125" style="38" customWidth="1"/>
    <col min="10969" max="10969" width="11.42578125" style="38"/>
    <col min="10970" max="10970" width="17.5703125" style="38" customWidth="1"/>
    <col min="10971" max="10971" width="11.5703125" style="38" customWidth="1"/>
    <col min="10972" max="10975" width="11.42578125" style="38"/>
    <col min="10976" max="10976" width="22.5703125" style="38" customWidth="1"/>
    <col min="10977" max="10977" width="14" style="38" customWidth="1"/>
    <col min="10978" max="10978" width="1.7109375" style="38" customWidth="1"/>
    <col min="10979" max="11223" width="11.42578125" style="38"/>
    <col min="11224" max="11224" width="4.42578125" style="38" customWidth="1"/>
    <col min="11225" max="11225" width="11.42578125" style="38"/>
    <col min="11226" max="11226" width="17.5703125" style="38" customWidth="1"/>
    <col min="11227" max="11227" width="11.5703125" style="38" customWidth="1"/>
    <col min="11228" max="11231" width="11.42578125" style="38"/>
    <col min="11232" max="11232" width="22.5703125" style="38" customWidth="1"/>
    <col min="11233" max="11233" width="14" style="38" customWidth="1"/>
    <col min="11234" max="11234" width="1.7109375" style="38" customWidth="1"/>
    <col min="11235" max="11479" width="11.42578125" style="38"/>
    <col min="11480" max="11480" width="4.42578125" style="38" customWidth="1"/>
    <col min="11481" max="11481" width="11.42578125" style="38"/>
    <col min="11482" max="11482" width="17.5703125" style="38" customWidth="1"/>
    <col min="11483" max="11483" width="11.5703125" style="38" customWidth="1"/>
    <col min="11484" max="11487" width="11.42578125" style="38"/>
    <col min="11488" max="11488" width="22.5703125" style="38" customWidth="1"/>
    <col min="11489" max="11489" width="14" style="38" customWidth="1"/>
    <col min="11490" max="11490" width="1.7109375" style="38" customWidth="1"/>
    <col min="11491" max="11735" width="11.42578125" style="38"/>
    <col min="11736" max="11736" width="4.42578125" style="38" customWidth="1"/>
    <col min="11737" max="11737" width="11.42578125" style="38"/>
    <col min="11738" max="11738" width="17.5703125" style="38" customWidth="1"/>
    <col min="11739" max="11739" width="11.5703125" style="38" customWidth="1"/>
    <col min="11740" max="11743" width="11.42578125" style="38"/>
    <col min="11744" max="11744" width="22.5703125" style="38" customWidth="1"/>
    <col min="11745" max="11745" width="14" style="38" customWidth="1"/>
    <col min="11746" max="11746" width="1.7109375" style="38" customWidth="1"/>
    <col min="11747" max="11991" width="11.42578125" style="38"/>
    <col min="11992" max="11992" width="4.42578125" style="38" customWidth="1"/>
    <col min="11993" max="11993" width="11.42578125" style="38"/>
    <col min="11994" max="11994" width="17.5703125" style="38" customWidth="1"/>
    <col min="11995" max="11995" width="11.5703125" style="38" customWidth="1"/>
    <col min="11996" max="11999" width="11.42578125" style="38"/>
    <col min="12000" max="12000" width="22.5703125" style="38" customWidth="1"/>
    <col min="12001" max="12001" width="14" style="38" customWidth="1"/>
    <col min="12002" max="12002" width="1.7109375" style="38" customWidth="1"/>
    <col min="12003" max="12247" width="11.42578125" style="38"/>
    <col min="12248" max="12248" width="4.42578125" style="38" customWidth="1"/>
    <col min="12249" max="12249" width="11.42578125" style="38"/>
    <col min="12250" max="12250" width="17.5703125" style="38" customWidth="1"/>
    <col min="12251" max="12251" width="11.5703125" style="38" customWidth="1"/>
    <col min="12252" max="12255" width="11.42578125" style="38"/>
    <col min="12256" max="12256" width="22.5703125" style="38" customWidth="1"/>
    <col min="12257" max="12257" width="14" style="38" customWidth="1"/>
    <col min="12258" max="12258" width="1.7109375" style="38" customWidth="1"/>
    <col min="12259" max="12503" width="11.42578125" style="38"/>
    <col min="12504" max="12504" width="4.42578125" style="38" customWidth="1"/>
    <col min="12505" max="12505" width="11.42578125" style="38"/>
    <col min="12506" max="12506" width="17.5703125" style="38" customWidth="1"/>
    <col min="12507" max="12507" width="11.5703125" style="38" customWidth="1"/>
    <col min="12508" max="12511" width="11.42578125" style="38"/>
    <col min="12512" max="12512" width="22.5703125" style="38" customWidth="1"/>
    <col min="12513" max="12513" width="14" style="38" customWidth="1"/>
    <col min="12514" max="12514" width="1.7109375" style="38" customWidth="1"/>
    <col min="12515" max="12759" width="11.42578125" style="38"/>
    <col min="12760" max="12760" width="4.42578125" style="38" customWidth="1"/>
    <col min="12761" max="12761" width="11.42578125" style="38"/>
    <col min="12762" max="12762" width="17.5703125" style="38" customWidth="1"/>
    <col min="12763" max="12763" width="11.5703125" style="38" customWidth="1"/>
    <col min="12764" max="12767" width="11.42578125" style="38"/>
    <col min="12768" max="12768" width="22.5703125" style="38" customWidth="1"/>
    <col min="12769" max="12769" width="14" style="38" customWidth="1"/>
    <col min="12770" max="12770" width="1.7109375" style="38" customWidth="1"/>
    <col min="12771" max="13015" width="11.42578125" style="38"/>
    <col min="13016" max="13016" width="4.42578125" style="38" customWidth="1"/>
    <col min="13017" max="13017" width="11.42578125" style="38"/>
    <col min="13018" max="13018" width="17.5703125" style="38" customWidth="1"/>
    <col min="13019" max="13019" width="11.5703125" style="38" customWidth="1"/>
    <col min="13020" max="13023" width="11.42578125" style="38"/>
    <col min="13024" max="13024" width="22.5703125" style="38" customWidth="1"/>
    <col min="13025" max="13025" width="14" style="38" customWidth="1"/>
    <col min="13026" max="13026" width="1.7109375" style="38" customWidth="1"/>
    <col min="13027" max="13271" width="11.42578125" style="38"/>
    <col min="13272" max="13272" width="4.42578125" style="38" customWidth="1"/>
    <col min="13273" max="13273" width="11.42578125" style="38"/>
    <col min="13274" max="13274" width="17.5703125" style="38" customWidth="1"/>
    <col min="13275" max="13275" width="11.5703125" style="38" customWidth="1"/>
    <col min="13276" max="13279" width="11.42578125" style="38"/>
    <col min="13280" max="13280" width="22.5703125" style="38" customWidth="1"/>
    <col min="13281" max="13281" width="14" style="38" customWidth="1"/>
    <col min="13282" max="13282" width="1.7109375" style="38" customWidth="1"/>
    <col min="13283" max="13527" width="11.42578125" style="38"/>
    <col min="13528" max="13528" width="4.42578125" style="38" customWidth="1"/>
    <col min="13529" max="13529" width="11.42578125" style="38"/>
    <col min="13530" max="13530" width="17.5703125" style="38" customWidth="1"/>
    <col min="13531" max="13531" width="11.5703125" style="38" customWidth="1"/>
    <col min="13532" max="13535" width="11.42578125" style="38"/>
    <col min="13536" max="13536" width="22.5703125" style="38" customWidth="1"/>
    <col min="13537" max="13537" width="14" style="38" customWidth="1"/>
    <col min="13538" max="13538" width="1.7109375" style="38" customWidth="1"/>
    <col min="13539" max="13783" width="11.42578125" style="38"/>
    <col min="13784" max="13784" width="4.42578125" style="38" customWidth="1"/>
    <col min="13785" max="13785" width="11.42578125" style="38"/>
    <col min="13786" max="13786" width="17.5703125" style="38" customWidth="1"/>
    <col min="13787" max="13787" width="11.5703125" style="38" customWidth="1"/>
    <col min="13788" max="13791" width="11.42578125" style="38"/>
    <col min="13792" max="13792" width="22.5703125" style="38" customWidth="1"/>
    <col min="13793" max="13793" width="14" style="38" customWidth="1"/>
    <col min="13794" max="13794" width="1.7109375" style="38" customWidth="1"/>
    <col min="13795" max="14039" width="11.42578125" style="38"/>
    <col min="14040" max="14040" width="4.42578125" style="38" customWidth="1"/>
    <col min="14041" max="14041" width="11.42578125" style="38"/>
    <col min="14042" max="14042" width="17.5703125" style="38" customWidth="1"/>
    <col min="14043" max="14043" width="11.5703125" style="38" customWidth="1"/>
    <col min="14044" max="14047" width="11.42578125" style="38"/>
    <col min="14048" max="14048" width="22.5703125" style="38" customWidth="1"/>
    <col min="14049" max="14049" width="14" style="38" customWidth="1"/>
    <col min="14050" max="14050" width="1.7109375" style="38" customWidth="1"/>
    <col min="14051" max="14295" width="11.42578125" style="38"/>
    <col min="14296" max="14296" width="4.42578125" style="38" customWidth="1"/>
    <col min="14297" max="14297" width="11.42578125" style="38"/>
    <col min="14298" max="14298" width="17.5703125" style="38" customWidth="1"/>
    <col min="14299" max="14299" width="11.5703125" style="38" customWidth="1"/>
    <col min="14300" max="14303" width="11.42578125" style="38"/>
    <col min="14304" max="14304" width="22.5703125" style="38" customWidth="1"/>
    <col min="14305" max="14305" width="14" style="38" customWidth="1"/>
    <col min="14306" max="14306" width="1.7109375" style="38" customWidth="1"/>
    <col min="14307" max="14551" width="11.42578125" style="38"/>
    <col min="14552" max="14552" width="4.42578125" style="38" customWidth="1"/>
    <col min="14553" max="14553" width="11.42578125" style="38"/>
    <col min="14554" max="14554" width="17.5703125" style="38" customWidth="1"/>
    <col min="14555" max="14555" width="11.5703125" style="38" customWidth="1"/>
    <col min="14556" max="14559" width="11.42578125" style="38"/>
    <col min="14560" max="14560" width="22.5703125" style="38" customWidth="1"/>
    <col min="14561" max="14561" width="14" style="38" customWidth="1"/>
    <col min="14562" max="14562" width="1.7109375" style="38" customWidth="1"/>
    <col min="14563" max="14807" width="11.42578125" style="38"/>
    <col min="14808" max="14808" width="4.42578125" style="38" customWidth="1"/>
    <col min="14809" max="14809" width="11.42578125" style="38"/>
    <col min="14810" max="14810" width="17.5703125" style="38" customWidth="1"/>
    <col min="14811" max="14811" width="11.5703125" style="38" customWidth="1"/>
    <col min="14812" max="14815" width="11.42578125" style="38"/>
    <col min="14816" max="14816" width="22.5703125" style="38" customWidth="1"/>
    <col min="14817" max="14817" width="14" style="38" customWidth="1"/>
    <col min="14818" max="14818" width="1.7109375" style="38" customWidth="1"/>
    <col min="14819" max="15063" width="11.42578125" style="38"/>
    <col min="15064" max="15064" width="4.42578125" style="38" customWidth="1"/>
    <col min="15065" max="15065" width="11.42578125" style="38"/>
    <col min="15066" max="15066" width="17.5703125" style="38" customWidth="1"/>
    <col min="15067" max="15067" width="11.5703125" style="38" customWidth="1"/>
    <col min="15068" max="15071" width="11.42578125" style="38"/>
    <col min="15072" max="15072" width="22.5703125" style="38" customWidth="1"/>
    <col min="15073" max="15073" width="14" style="38" customWidth="1"/>
    <col min="15074" max="15074" width="1.7109375" style="38" customWidth="1"/>
    <col min="15075" max="15319" width="11.42578125" style="38"/>
    <col min="15320" max="15320" width="4.42578125" style="38" customWidth="1"/>
    <col min="15321" max="15321" width="11.42578125" style="38"/>
    <col min="15322" max="15322" width="17.5703125" style="38" customWidth="1"/>
    <col min="15323" max="15323" width="11.5703125" style="38" customWidth="1"/>
    <col min="15324" max="15327" width="11.42578125" style="38"/>
    <col min="15328" max="15328" width="22.5703125" style="38" customWidth="1"/>
    <col min="15329" max="15329" width="14" style="38" customWidth="1"/>
    <col min="15330" max="15330" width="1.7109375" style="38" customWidth="1"/>
    <col min="15331" max="15575" width="11.42578125" style="38"/>
    <col min="15576" max="15576" width="4.42578125" style="38" customWidth="1"/>
    <col min="15577" max="15577" width="11.42578125" style="38"/>
    <col min="15578" max="15578" width="17.5703125" style="38" customWidth="1"/>
    <col min="15579" max="15579" width="11.5703125" style="38" customWidth="1"/>
    <col min="15580" max="15583" width="11.42578125" style="38"/>
    <col min="15584" max="15584" width="22.5703125" style="38" customWidth="1"/>
    <col min="15585" max="15585" width="14" style="38" customWidth="1"/>
    <col min="15586" max="15586" width="1.7109375" style="38" customWidth="1"/>
    <col min="15587" max="15831" width="11.42578125" style="38"/>
    <col min="15832" max="15832" width="4.42578125" style="38" customWidth="1"/>
    <col min="15833" max="15833" width="11.42578125" style="38"/>
    <col min="15834" max="15834" width="17.5703125" style="38" customWidth="1"/>
    <col min="15835" max="15835" width="11.5703125" style="38" customWidth="1"/>
    <col min="15836" max="15839" width="11.42578125" style="38"/>
    <col min="15840" max="15840" width="22.5703125" style="38" customWidth="1"/>
    <col min="15841" max="15841" width="14" style="38" customWidth="1"/>
    <col min="15842" max="15842" width="1.7109375" style="38" customWidth="1"/>
    <col min="15843" max="16087" width="11.42578125" style="38"/>
    <col min="16088" max="16088" width="4.42578125" style="38" customWidth="1"/>
    <col min="16089" max="16089" width="11.42578125" style="38"/>
    <col min="16090" max="16090" width="17.5703125" style="38" customWidth="1"/>
    <col min="16091" max="16091" width="11.5703125" style="38" customWidth="1"/>
    <col min="16092" max="16095" width="11.42578125" style="38"/>
    <col min="16096" max="16096" width="22.5703125" style="38" customWidth="1"/>
    <col min="16097" max="16097" width="21.5703125" style="38" bestFit="1" customWidth="1"/>
    <col min="16098" max="16098" width="1.7109375" style="38" customWidth="1"/>
    <col min="16099" max="16384" width="11.42578125" style="38"/>
  </cols>
  <sheetData>
    <row r="1" spans="2:10" ht="18" customHeight="1" thickBot="1" x14ac:dyDescent="0.25"/>
    <row r="2" spans="2:10" ht="35.25" customHeight="1" thickBot="1" x14ac:dyDescent="0.25">
      <c r="B2" s="97"/>
      <c r="C2" s="98"/>
      <c r="D2" s="101" t="s">
        <v>102</v>
      </c>
      <c r="E2" s="102"/>
      <c r="F2" s="102"/>
      <c r="G2" s="102"/>
      <c r="H2" s="102"/>
      <c r="I2" s="103"/>
      <c r="J2" s="84" t="s">
        <v>103</v>
      </c>
    </row>
    <row r="3" spans="2:10" ht="41.25" customHeight="1" thickBot="1" x14ac:dyDescent="0.25">
      <c r="B3" s="99"/>
      <c r="C3" s="100"/>
      <c r="D3" s="104" t="s">
        <v>104</v>
      </c>
      <c r="E3" s="105"/>
      <c r="F3" s="105"/>
      <c r="G3" s="105"/>
      <c r="H3" s="105"/>
      <c r="I3" s="106"/>
      <c r="J3" s="85" t="s">
        <v>105</v>
      </c>
    </row>
    <row r="4" spans="2:10" x14ac:dyDescent="0.2">
      <c r="B4" s="57"/>
      <c r="J4" s="58"/>
    </row>
    <row r="5" spans="2:10" x14ac:dyDescent="0.2">
      <c r="B5" s="57"/>
      <c r="J5" s="58"/>
    </row>
    <row r="6" spans="2:10" x14ac:dyDescent="0.2">
      <c r="B6" s="57"/>
      <c r="C6" s="38" t="s">
        <v>112</v>
      </c>
      <c r="D6" s="86"/>
      <c r="E6" s="59"/>
      <c r="J6" s="58"/>
    </row>
    <row r="7" spans="2:10" x14ac:dyDescent="0.2">
      <c r="B7" s="57"/>
      <c r="J7" s="58"/>
    </row>
    <row r="8" spans="2:10" x14ac:dyDescent="0.2">
      <c r="B8" s="57"/>
      <c r="C8" s="38" t="s">
        <v>79</v>
      </c>
      <c r="J8" s="58"/>
    </row>
    <row r="9" spans="2:10" x14ac:dyDescent="0.2">
      <c r="B9" s="57"/>
      <c r="C9" s="38" t="s">
        <v>80</v>
      </c>
      <c r="J9" s="58"/>
    </row>
    <row r="10" spans="2:10" x14ac:dyDescent="0.2">
      <c r="B10" s="57"/>
      <c r="J10" s="58"/>
    </row>
    <row r="11" spans="2:10" x14ac:dyDescent="0.2">
      <c r="B11" s="57"/>
      <c r="C11" s="38" t="s">
        <v>106</v>
      </c>
      <c r="J11" s="58"/>
    </row>
    <row r="12" spans="2:10" x14ac:dyDescent="0.2">
      <c r="B12" s="57"/>
      <c r="C12" s="60"/>
      <c r="J12" s="58"/>
    </row>
    <row r="13" spans="2:10" x14ac:dyDescent="0.2">
      <c r="B13" s="57"/>
      <c r="C13" s="87" t="s">
        <v>113</v>
      </c>
      <c r="D13" s="59"/>
      <c r="H13" s="61" t="s">
        <v>82</v>
      </c>
      <c r="I13" s="61" t="s">
        <v>83</v>
      </c>
      <c r="J13" s="58"/>
    </row>
    <row r="14" spans="2:10" x14ac:dyDescent="0.2">
      <c r="B14" s="57"/>
      <c r="C14" s="62" t="s">
        <v>84</v>
      </c>
      <c r="D14" s="62"/>
      <c r="E14" s="62"/>
      <c r="F14" s="62"/>
      <c r="H14" s="88">
        <v>38</v>
      </c>
      <c r="I14" s="89">
        <v>43577333</v>
      </c>
      <c r="J14" s="58"/>
    </row>
    <row r="15" spans="2:10" x14ac:dyDescent="0.2">
      <c r="B15" s="57"/>
      <c r="C15" s="38" t="s">
        <v>85</v>
      </c>
      <c r="H15" s="90"/>
      <c r="I15" s="91">
        <v>0</v>
      </c>
      <c r="J15" s="58"/>
    </row>
    <row r="16" spans="2:10" x14ac:dyDescent="0.2">
      <c r="B16" s="57"/>
      <c r="C16" s="38" t="s">
        <v>86</v>
      </c>
      <c r="H16" s="90">
        <v>13</v>
      </c>
      <c r="I16" s="91">
        <v>33028695</v>
      </c>
      <c r="J16" s="58"/>
    </row>
    <row r="17" spans="2:10" x14ac:dyDescent="0.2">
      <c r="B17" s="57"/>
      <c r="C17" s="38" t="s">
        <v>87</v>
      </c>
      <c r="H17" s="90">
        <v>20</v>
      </c>
      <c r="I17" s="91">
        <v>9294519</v>
      </c>
      <c r="J17" s="58"/>
    </row>
    <row r="18" spans="2:10" x14ac:dyDescent="0.2">
      <c r="B18" s="57"/>
      <c r="C18" s="38" t="s">
        <v>88</v>
      </c>
      <c r="H18" s="90">
        <v>0</v>
      </c>
      <c r="I18" s="91">
        <v>0</v>
      </c>
      <c r="J18" s="58"/>
    </row>
    <row r="19" spans="2:10" x14ac:dyDescent="0.2">
      <c r="B19" s="57"/>
      <c r="C19" s="38" t="s">
        <v>90</v>
      </c>
      <c r="H19" s="92">
        <v>0</v>
      </c>
      <c r="I19" s="93">
        <v>0</v>
      </c>
      <c r="J19" s="58"/>
    </row>
    <row r="20" spans="2:10" x14ac:dyDescent="0.2">
      <c r="B20" s="57"/>
      <c r="C20" s="62" t="s">
        <v>107</v>
      </c>
      <c r="D20" s="62"/>
      <c r="E20" s="62"/>
      <c r="F20" s="62"/>
      <c r="H20" s="90">
        <f>SUM(H15:H19)</f>
        <v>33</v>
      </c>
      <c r="I20" s="89">
        <f>(I15+I16+I17+I18+I19)</f>
        <v>42323214</v>
      </c>
      <c r="J20" s="58"/>
    </row>
    <row r="21" spans="2:10" ht="13.5" thickBot="1" x14ac:dyDescent="0.25">
      <c r="B21" s="57"/>
      <c r="C21" s="62"/>
      <c r="D21" s="62"/>
      <c r="H21" s="94"/>
      <c r="I21" s="95"/>
      <c r="J21" s="58"/>
    </row>
    <row r="22" spans="2:10" ht="13.5" thickTop="1" x14ac:dyDescent="0.2">
      <c r="B22" s="57"/>
      <c r="C22" s="62"/>
      <c r="D22" s="62"/>
      <c r="H22" s="75"/>
      <c r="I22" s="66"/>
      <c r="J22" s="58"/>
    </row>
    <row r="23" spans="2:10" x14ac:dyDescent="0.2">
      <c r="B23" s="57"/>
      <c r="G23" s="75"/>
      <c r="H23" s="75"/>
      <c r="I23" s="75"/>
      <c r="J23" s="58"/>
    </row>
    <row r="24" spans="2:10" ht="13.5" thickBot="1" x14ac:dyDescent="0.25">
      <c r="B24" s="57"/>
      <c r="C24" s="77"/>
      <c r="D24" s="77"/>
      <c r="G24" s="77"/>
      <c r="H24" s="77"/>
      <c r="I24" s="75"/>
      <c r="J24" s="58"/>
    </row>
    <row r="25" spans="2:10" x14ac:dyDescent="0.2">
      <c r="B25" s="57"/>
      <c r="C25" s="75" t="s">
        <v>108</v>
      </c>
      <c r="D25" s="75"/>
      <c r="G25" s="75" t="s">
        <v>109</v>
      </c>
      <c r="H25" s="75"/>
      <c r="I25" s="75"/>
      <c r="J25" s="58"/>
    </row>
    <row r="26" spans="2:10" ht="18.75" customHeight="1" thickBot="1" x14ac:dyDescent="0.25">
      <c r="B26" s="81"/>
      <c r="C26" s="82"/>
      <c r="D26" s="82"/>
      <c r="E26" s="82"/>
      <c r="F26" s="82"/>
      <c r="G26" s="77"/>
      <c r="H26" s="77"/>
      <c r="I26" s="77"/>
      <c r="J26" s="8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USS Sub</dc:creator>
  <cp:lastModifiedBy>Natalia Elena Granados Oviedo</cp:lastModifiedBy>
  <dcterms:created xsi:type="dcterms:W3CDTF">2023-09-08T18:40:19Z</dcterms:created>
  <dcterms:modified xsi:type="dcterms:W3CDTF">2023-09-20T14:29:33Z</dcterms:modified>
</cp:coreProperties>
</file>