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1249947 CORPORACION HOSP SAN JUAN DE DIOS- UNIREMINGT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2" l="1"/>
  <c r="G1" i="2"/>
  <c r="I29" i="3"/>
  <c r="H29" i="3"/>
  <c r="I27" i="3"/>
  <c r="H27" i="3"/>
  <c r="I24" i="3"/>
  <c r="H24" i="3"/>
  <c r="I31" i="3" l="1"/>
  <c r="H31" i="3"/>
  <c r="F9" i="1"/>
  <c r="G9" i="1"/>
</calcChain>
</file>

<file path=xl/sharedStrings.xml><?xml version="1.0" encoding="utf-8"?>
<sst xmlns="http://schemas.openxmlformats.org/spreadsheetml/2006/main" count="70" uniqueCount="63">
  <si>
    <t>TOTAL</t>
  </si>
  <si>
    <t>CONSORCIO SALUD EPS COMFENALCO VALLE</t>
  </si>
  <si>
    <t>10 - REGIMEN CONTRIBUTIVO EPS</t>
  </si>
  <si>
    <t>27-Jul-2023</t>
  </si>
  <si>
    <t>FE - 89200</t>
  </si>
  <si>
    <t>31-Oct-2022</t>
  </si>
  <si>
    <t>FE - 66084</t>
  </si>
  <si>
    <t>SALDO</t>
  </si>
  <si>
    <t>VALOR</t>
  </si>
  <si>
    <t>NOMBRE</t>
  </si>
  <si>
    <t>NOMBRE ZONA</t>
  </si>
  <si>
    <t>VENCE</t>
  </si>
  <si>
    <t>FECHA FACTURA</t>
  </si>
  <si>
    <t>FACT.</t>
  </si>
  <si>
    <t>NIT 901249947</t>
  </si>
  <si>
    <t>CORPORACION HOSPITAL SAN JUAN DE DIOS UNIREMIGTON</t>
  </si>
  <si>
    <t>FOR-CSA-018</t>
  </si>
  <si>
    <t>HOJA 1 DE 2</t>
  </si>
  <si>
    <t>RESUMEN DE CARTERA REVISADA POR LA EPS</t>
  </si>
  <si>
    <t>VERSION 1</t>
  </si>
  <si>
    <t>SANTIAGO DE CALI , SEPTIEMBRE 18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</si>
  <si>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</si>
  <si>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</si>
  <si>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</si>
  <si>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</si>
  <si>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</si>
  <si>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</si>
  <si>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</si>
  <si>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</si>
  <si>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</si>
  <si>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</si>
  <si>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</si>
  <si>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</si>
  <si>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</si>
  <si>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</si>
  <si>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</si>
  <si>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</si>
  <si>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</si>
  <si>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</si>
  <si>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</si>
  <si>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</si>
  <si>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</si>
  <si>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</si>
  <si>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</si>
  <si>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Fecha Factura IPS</t>
  </si>
  <si>
    <t>ESTADO EPS SEPTIEMBRE 18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</si>
  <si>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</si>
  <si>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</si>
  <si>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</si>
  <si>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</si>
  <si>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</si>
  <si>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</si>
  <si>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</si>
  <si>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</si>
  <si>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 xml:space="preserve">CORPORACION HOSPITAL SAN JUAN DE DIOS- UNIREMINGTON </t>
  </si>
  <si>
    <t>FE</t>
  </si>
  <si>
    <t xml:space="preserve">Señores : CORPORACION HOSPITAL SAN JUAN DE DIOS- UNIREMINGTON </t>
  </si>
  <si>
    <t>NIT: 901249947</t>
  </si>
  <si>
    <t>FACTURA NO RADICADA</t>
  </si>
  <si>
    <t>FACTURA PENDIENTE EN PROGRAMACION DE PAGO</t>
  </si>
  <si>
    <t>Anilbia Sanchez</t>
  </si>
  <si>
    <t>Corporación Hospital San Juan de Dios Uniremigton</t>
  </si>
  <si>
    <t>Coordinadora Facturación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</si>
</sst>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\ _€_-;\-* #,##0\ _€_-;_-* &quot;-&quot;??\ _€_-;_-@_-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59999389629810485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7" fillId="0" borderId="0"/>
  </cellStyleXfs>
  <cellXfs count="70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2" applyFont="1"/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/>
    </xf>
    <xf numFmtId="0" fontId="8" fillId="0" borderId="10" xfId="2" applyFont="1" applyBorder="1"/>
    <xf numFmtId="0" fontId="8" fillId="0" borderId="11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7" xfId="2" applyNumberFormat="1" applyFont="1" applyBorder="1" applyAlignment="1">
      <alignment horizontal="center"/>
    </xf>
    <xf numFmtId="165" fontId="9" fillId="0" borderId="17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13" xfId="2" applyNumberFormat="1" applyFont="1" applyBorder="1"/>
    <xf numFmtId="165" fontId="9" fillId="0" borderId="13" xfId="2" applyNumberFormat="1" applyFont="1" applyBorder="1"/>
    <xf numFmtId="165" fontId="9" fillId="0" borderId="0" xfId="2" applyNumberFormat="1" applyFont="1"/>
    <xf numFmtId="0" fontId="8" fillId="0" borderId="12" xfId="2" applyFont="1" applyBorder="1"/>
    <xf numFmtId="0" fontId="8" fillId="0" borderId="13" xfId="2" applyFont="1" applyBorder="1"/>
    <xf numFmtId="0" fontId="8" fillId="0" borderId="14" xfId="2" applyFont="1" applyBorder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7" fontId="6" fillId="3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0" xfId="0" applyFont="1"/>
    <xf numFmtId="0" fontId="10" fillId="0" borderId="1" xfId="0" applyFont="1" applyBorder="1"/>
    <xf numFmtId="14" fontId="10" fillId="0" borderId="1" xfId="0" applyNumberFormat="1" applyFont="1" applyBorder="1"/>
    <xf numFmtId="168" fontId="6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/>
    <xf numFmtId="168" fontId="10" fillId="0" borderId="0" xfId="1" applyNumberFormat="1" applyFont="1"/>
    <xf numFmtId="0" fontId="11" fillId="0" borderId="0" xfId="0" applyFont="1"/>
    <xf numFmtId="168" fontId="11" fillId="0" borderId="0" xfId="1" applyNumberFormat="1" applyFont="1"/>
    <xf numFmtId="166" fontId="9" fillId="0" borderId="0" xfId="2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6" sqref="F6:G7"/>
    </sheetView>
  </sheetViews>
  <sheetFormatPr baseColWidth="10" defaultRowHeight="11.25" x14ac:dyDescent="0.2"/>
  <cols>
    <col min="1" max="3" width="11.42578125" style="1"/>
    <col min="4" max="4" width="25" style="1" bestFit="1" customWidth="1"/>
    <col min="5" max="5" width="34.7109375" style="1" bestFit="1" customWidth="1"/>
    <col min="6" max="7" width="11.42578125" style="2"/>
    <col min="8" max="16384" width="11.42578125" style="1"/>
  </cols>
  <sheetData>
    <row r="1" spans="1:7" ht="12" x14ac:dyDescent="0.2">
      <c r="A1" s="67" t="s">
        <v>15</v>
      </c>
      <c r="B1" s="67"/>
      <c r="C1" s="67"/>
      <c r="D1" s="67"/>
      <c r="E1" s="67"/>
      <c r="F1" s="67"/>
      <c r="G1" s="67"/>
    </row>
    <row r="2" spans="1:7" ht="12" x14ac:dyDescent="0.2">
      <c r="A2" s="67" t="s">
        <v>14</v>
      </c>
      <c r="B2" s="67"/>
      <c r="C2" s="67"/>
      <c r="D2" s="67"/>
      <c r="E2" s="67"/>
      <c r="F2" s="67"/>
      <c r="G2" s="67"/>
    </row>
    <row r="3" spans="1:7" ht="12" x14ac:dyDescent="0.2">
      <c r="A3" s="68" t="s">
        <v>1</v>
      </c>
      <c r="B3" s="69"/>
      <c r="C3" s="69"/>
      <c r="D3" s="69"/>
      <c r="E3" s="69"/>
      <c r="F3" s="69"/>
      <c r="G3" s="69"/>
    </row>
    <row r="5" spans="1:7" x14ac:dyDescent="0.2">
      <c r="A5" s="10" t="s">
        <v>13</v>
      </c>
      <c r="B5" s="10" t="s">
        <v>12</v>
      </c>
      <c r="C5" s="10" t="s">
        <v>11</v>
      </c>
      <c r="D5" s="10" t="s">
        <v>10</v>
      </c>
      <c r="E5" s="10" t="s">
        <v>9</v>
      </c>
      <c r="F5" s="9" t="s">
        <v>8</v>
      </c>
      <c r="G5" s="9" t="s">
        <v>7</v>
      </c>
    </row>
    <row r="6" spans="1:7" x14ac:dyDescent="0.2">
      <c r="A6" s="8" t="s">
        <v>6</v>
      </c>
      <c r="B6" s="8" t="s">
        <v>5</v>
      </c>
      <c r="C6" s="8" t="s">
        <v>5</v>
      </c>
      <c r="D6" s="8" t="s">
        <v>2</v>
      </c>
      <c r="E6" s="8" t="s">
        <v>1</v>
      </c>
      <c r="F6" s="7">
        <v>154436</v>
      </c>
      <c r="G6" s="7">
        <v>154436</v>
      </c>
    </row>
    <row r="7" spans="1:7" x14ac:dyDescent="0.2">
      <c r="A7" s="8" t="s">
        <v>4</v>
      </c>
      <c r="B7" s="8" t="s">
        <v>3</v>
      </c>
      <c r="C7" s="8" t="s">
        <v>3</v>
      </c>
      <c r="D7" s="8" t="s">
        <v>2</v>
      </c>
      <c r="E7" s="8" t="s">
        <v>1</v>
      </c>
      <c r="F7" s="7">
        <v>95127</v>
      </c>
      <c r="G7" s="7">
        <v>95127</v>
      </c>
    </row>
    <row r="9" spans="1:7" x14ac:dyDescent="0.2">
      <c r="A9" s="6" t="s">
        <v>0</v>
      </c>
      <c r="B9" s="5"/>
      <c r="C9" s="5"/>
      <c r="D9" s="5"/>
      <c r="E9" s="4"/>
      <c r="F9" s="3">
        <f>SUM(F6:F8)</f>
        <v>249563</v>
      </c>
      <c r="G9" s="3">
        <f>SUM(G6:G8)</f>
        <v>249563</v>
      </c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showGridLines="0" zoomScale="73" zoomScaleNormal="73" workbookViewId="0">
      <selection activeCell="D29" sqref="D29"/>
    </sheetView>
  </sheetViews>
  <sheetFormatPr baseColWidth="10" defaultRowHeight="15" x14ac:dyDescent="0.25"/>
  <cols>
    <col min="1" max="1" width="13.42578125" style="58" bestFit="1" customWidth="1"/>
    <col min="2" max="2" width="57" style="58" bestFit="1" customWidth="1"/>
    <col min="3" max="4" width="11.42578125" style="58"/>
    <col min="5" max="5" width="13.7109375" style="58" bestFit="1" customWidth="1"/>
    <col min="6" max="6" width="47" style="58" bestFit="1" customWidth="1"/>
    <col min="7" max="8" width="14.5703125" style="63" bestFit="1" customWidth="1"/>
    <col min="9" max="9" width="14" style="58" bestFit="1" customWidth="1"/>
    <col min="10" max="10" width="15" style="58" bestFit="1" customWidth="1"/>
    <col min="11" max="13" width="14.5703125" style="58" bestFit="1" customWidth="1"/>
    <col min="14" max="14" width="12.42578125" style="58" bestFit="1" customWidth="1"/>
    <col min="15" max="16384" width="11.42578125" style="58"/>
  </cols>
  <sheetData>
    <row r="1" spans="1:14" s="64" customFormat="1" x14ac:dyDescent="0.25">
      <c r="G1" s="65">
        <f>SUBTOTAL(9,G3:G4)</f>
        <v>249563</v>
      </c>
      <c r="H1" s="65">
        <f>SUBTOTAL(9,H3:H4)</f>
        <v>249563</v>
      </c>
    </row>
    <row r="2" spans="1:14" ht="30" x14ac:dyDescent="0.25">
      <c r="A2" s="53" t="s">
        <v>40</v>
      </c>
      <c r="B2" s="53" t="s">
        <v>41</v>
      </c>
      <c r="C2" s="53" t="s">
        <v>42</v>
      </c>
      <c r="D2" s="53" t="s">
        <v>43</v>
      </c>
      <c r="E2" s="54" t="s">
        <v>44</v>
      </c>
      <c r="F2" s="55" t="s">
        <v>45</v>
      </c>
      <c r="G2" s="61" t="s">
        <v>46</v>
      </c>
      <c r="H2" s="61" t="s">
        <v>47</v>
      </c>
      <c r="I2" s="56" t="s">
        <v>48</v>
      </c>
      <c r="J2" s="56" t="s">
        <v>49</v>
      </c>
      <c r="K2" s="56" t="s">
        <v>50</v>
      </c>
      <c r="L2" s="56" t="s">
        <v>51</v>
      </c>
      <c r="M2" s="56" t="s">
        <v>52</v>
      </c>
      <c r="N2" s="56" t="s">
        <v>53</v>
      </c>
    </row>
    <row r="3" spans="1:14" x14ac:dyDescent="0.25">
      <c r="A3" s="59">
        <v>901249947</v>
      </c>
      <c r="B3" s="57" t="s">
        <v>54</v>
      </c>
      <c r="C3" s="59" t="s">
        <v>55</v>
      </c>
      <c r="D3" s="59">
        <v>66084</v>
      </c>
      <c r="E3" s="60">
        <v>44865</v>
      </c>
      <c r="F3" s="59" t="s">
        <v>59</v>
      </c>
      <c r="G3" s="62">
        <v>154436</v>
      </c>
      <c r="H3" s="62">
        <v>154436</v>
      </c>
      <c r="I3" s="59"/>
      <c r="J3" s="59"/>
      <c r="K3" s="59"/>
      <c r="L3" s="59"/>
      <c r="M3" s="59"/>
      <c r="N3" s="60">
        <v>45169</v>
      </c>
    </row>
    <row r="4" spans="1:14" x14ac:dyDescent="0.25">
      <c r="A4" s="59">
        <v>901249947</v>
      </c>
      <c r="B4" s="57" t="s">
        <v>54</v>
      </c>
      <c r="C4" s="59" t="s">
        <v>55</v>
      </c>
      <c r="D4" s="59">
        <v>89200</v>
      </c>
      <c r="E4" s="60">
        <v>45134</v>
      </c>
      <c r="F4" s="59" t="s">
        <v>58</v>
      </c>
      <c r="G4" s="62">
        <v>95127</v>
      </c>
      <c r="H4" s="62">
        <v>95127</v>
      </c>
      <c r="I4" s="59"/>
      <c r="J4" s="59"/>
      <c r="K4" s="59"/>
      <c r="L4" s="59"/>
      <c r="M4" s="59"/>
      <c r="N4" s="60">
        <v>45169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0"/>
    <protectedRange algorithmName="SHA-512" hashValue="9+ah9tJAD1d4FIK7boMSAp9ZhkqWOsKcliwsS35JSOsk0Aea+c/2yFVjBeVDsv7trYxT+iUP9dPVCIbjcjaMoQ==" saltValue="Z7GArlXd1BdcXotzmJqK/w==" spinCount="100000" sqref="A4:B4" name="Rango1_10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16</v>
      </c>
      <c r="E2" s="15"/>
      <c r="F2" s="15"/>
      <c r="G2" s="15"/>
      <c r="H2" s="15"/>
      <c r="I2" s="16"/>
      <c r="J2" s="17" t="s">
        <v>17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18</v>
      </c>
      <c r="E4" s="15"/>
      <c r="F4" s="15"/>
      <c r="G4" s="15"/>
      <c r="H4" s="15"/>
      <c r="I4" s="16"/>
      <c r="J4" s="17" t="s">
        <v>19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20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56</v>
      </c>
      <c r="J12" s="31"/>
    </row>
    <row r="13" spans="2:10" x14ac:dyDescent="0.2">
      <c r="B13" s="30"/>
      <c r="C13" s="32" t="s">
        <v>57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21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22</v>
      </c>
      <c r="D17" s="33"/>
      <c r="H17" s="35" t="s">
        <v>23</v>
      </c>
      <c r="I17" s="35" t="s">
        <v>24</v>
      </c>
      <c r="J17" s="31"/>
    </row>
    <row r="18" spans="2:10" x14ac:dyDescent="0.2">
      <c r="B18" s="30"/>
      <c r="C18" s="32" t="s">
        <v>25</v>
      </c>
      <c r="D18" s="32"/>
      <c r="E18" s="32"/>
      <c r="F18" s="32"/>
      <c r="H18" s="36">
        <v>2</v>
      </c>
      <c r="I18" s="66">
        <v>249563</v>
      </c>
      <c r="J18" s="31"/>
    </row>
    <row r="19" spans="2:10" x14ac:dyDescent="0.2">
      <c r="B19" s="30"/>
      <c r="C19" s="11" t="s">
        <v>26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27</v>
      </c>
      <c r="H20" s="37">
        <v>0</v>
      </c>
      <c r="I20" s="38">
        <v>0</v>
      </c>
      <c r="J20" s="31"/>
    </row>
    <row r="21" spans="2:10" x14ac:dyDescent="0.2">
      <c r="B21" s="30"/>
      <c r="C21" s="11" t="s">
        <v>28</v>
      </c>
      <c r="H21" s="37">
        <v>1</v>
      </c>
      <c r="I21" s="39">
        <v>95127</v>
      </c>
      <c r="J21" s="31"/>
    </row>
    <row r="22" spans="2:10" x14ac:dyDescent="0.2">
      <c r="B22" s="30"/>
      <c r="C22" s="11" t="s">
        <v>29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30</v>
      </c>
      <c r="H23" s="40">
        <v>0</v>
      </c>
      <c r="I23" s="41">
        <v>0</v>
      </c>
      <c r="J23" s="31"/>
    </row>
    <row r="24" spans="2:10" x14ac:dyDescent="0.2">
      <c r="B24" s="30"/>
      <c r="C24" s="32" t="s">
        <v>31</v>
      </c>
      <c r="D24" s="32"/>
      <c r="E24" s="32"/>
      <c r="F24" s="32"/>
      <c r="H24" s="36">
        <f>H19+H20+H21+H22+H23</f>
        <v>1</v>
      </c>
      <c r="I24" s="42">
        <f>I19+I20+I21+I22+I23</f>
        <v>95127</v>
      </c>
      <c r="J24" s="31"/>
    </row>
    <row r="25" spans="2:10" x14ac:dyDescent="0.2">
      <c r="B25" s="30"/>
      <c r="C25" s="11" t="s">
        <v>32</v>
      </c>
      <c r="H25" s="37">
        <v>1</v>
      </c>
      <c r="I25" s="38">
        <v>154436</v>
      </c>
      <c r="J25" s="31"/>
    </row>
    <row r="26" spans="2:10" ht="13.5" thickBot="1" x14ac:dyDescent="0.25">
      <c r="B26" s="30"/>
      <c r="C26" s="11" t="s">
        <v>33</v>
      </c>
      <c r="H26" s="40">
        <v>0</v>
      </c>
      <c r="I26" s="41">
        <v>0</v>
      </c>
      <c r="J26" s="31"/>
    </row>
    <row r="27" spans="2:10" x14ac:dyDescent="0.2">
      <c r="B27" s="30"/>
      <c r="C27" s="32" t="s">
        <v>34</v>
      </c>
      <c r="D27" s="32"/>
      <c r="E27" s="32"/>
      <c r="F27" s="32"/>
      <c r="H27" s="36">
        <f>H25+H26</f>
        <v>1</v>
      </c>
      <c r="I27" s="42">
        <f>I25+I26</f>
        <v>154436</v>
      </c>
      <c r="J27" s="31"/>
    </row>
    <row r="28" spans="2:10" ht="13.5" thickBot="1" x14ac:dyDescent="0.25">
      <c r="B28" s="30"/>
      <c r="C28" s="11" t="s">
        <v>35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36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37</v>
      </c>
      <c r="D31" s="32"/>
      <c r="H31" s="44">
        <f>H24+H27+H29</f>
        <v>2</v>
      </c>
      <c r="I31" s="45">
        <f>I24+I27+I29</f>
        <v>249563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60</v>
      </c>
      <c r="D36" s="47"/>
      <c r="G36" s="48" t="s">
        <v>38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62</v>
      </c>
      <c r="G38" s="49" t="s">
        <v>39</v>
      </c>
      <c r="H38" s="46"/>
      <c r="I38" s="46"/>
      <c r="J38" s="31"/>
    </row>
    <row r="39" spans="2:10" x14ac:dyDescent="0.2">
      <c r="B39" s="30"/>
      <c r="C39" s="32" t="s">
        <v>61</v>
      </c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Contabilidad01</dc:creator>
  <cp:lastModifiedBy>Geraldine Valencia Zambrano</cp:lastModifiedBy>
  <cp:lastPrinted>2023-09-21T14:10:35Z</cp:lastPrinted>
  <dcterms:created xsi:type="dcterms:W3CDTF">2023-09-04T20:17:39Z</dcterms:created>
  <dcterms:modified xsi:type="dcterms:W3CDTF">2023-09-21T14:22:37Z</dcterms:modified>
</cp:coreProperties>
</file>