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901177664 NEOSALUD\"/>
    </mc:Choice>
  </mc:AlternateContent>
  <bookViews>
    <workbookView xWindow="0" yWindow="0" windowWidth="20490" windowHeight="7755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CIRCULAR 030" sheetId="5" r:id="rId5"/>
  </sheets>
  <definedNames>
    <definedName name="_xlnm._FilterDatabase" localSheetId="2" hidden="1">'ESTADO DE CADA FACTURA'!$A$2:$S$24</definedName>
  </definedNames>
  <calcPr calcId="152511"/>
  <pivotCaches>
    <pivotCache cacheId="8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5" l="1"/>
  <c r="H22" i="5"/>
  <c r="WUF6" i="5"/>
  <c r="I29" i="4"/>
  <c r="H29" i="4"/>
  <c r="I27" i="4"/>
  <c r="H27" i="4"/>
  <c r="I24" i="4"/>
  <c r="H24" i="4"/>
  <c r="H31" i="4" l="1"/>
  <c r="I31" i="4"/>
  <c r="L1" i="2" l="1"/>
  <c r="N1" i="2"/>
  <c r="O1" i="2"/>
  <c r="P1" i="2"/>
  <c r="Q1" i="2"/>
  <c r="R1" i="2"/>
  <c r="S1" i="2"/>
  <c r="K1" i="2"/>
  <c r="I1" i="2"/>
  <c r="H1" i="2"/>
  <c r="H23" i="1" l="1"/>
</calcChain>
</file>

<file path=xl/sharedStrings.xml><?xml version="1.0" encoding="utf-8"?>
<sst xmlns="http://schemas.openxmlformats.org/spreadsheetml/2006/main" count="348" uniqueCount="134">
  <si>
    <r>
      <rPr>
        <b/>
        <sz val="12"/>
        <rFont val="Arial MT"/>
        <family val="2"/>
      </rPr>
      <t>NIT</t>
    </r>
    <r>
      <rPr>
        <b/>
        <sz val="12"/>
        <rFont val="Times New Roman"/>
        <family val="1"/>
      </rPr>
      <t xml:space="preserve"> </t>
    </r>
    <r>
      <rPr>
        <b/>
        <sz val="12"/>
        <rFont val="Arial MT"/>
        <family val="2"/>
      </rPr>
      <t>IPS</t>
    </r>
  </si>
  <si>
    <r>
      <rPr>
        <b/>
        <sz val="12"/>
        <rFont val="Arial MT"/>
        <family val="2"/>
      </rPr>
      <t>Nombre</t>
    </r>
    <r>
      <rPr>
        <b/>
        <sz val="12"/>
        <rFont val="Times New Roman"/>
        <family val="1"/>
      </rPr>
      <t xml:space="preserve"> </t>
    </r>
    <r>
      <rPr>
        <b/>
        <sz val="12"/>
        <rFont val="Arial MT"/>
        <family val="2"/>
      </rPr>
      <t>IPS</t>
    </r>
  </si>
  <si>
    <r>
      <rPr>
        <b/>
        <sz val="12"/>
        <rFont val="Arial MT"/>
        <family val="2"/>
      </rPr>
      <t>Prefijo
Factura</t>
    </r>
  </si>
  <si>
    <r>
      <rPr>
        <b/>
        <sz val="12"/>
        <rFont val="Arial MT"/>
        <family val="2"/>
      </rPr>
      <t>Numero
Factura</t>
    </r>
  </si>
  <si>
    <r>
      <rPr>
        <b/>
        <sz val="12"/>
        <rFont val="Arial MT"/>
        <family val="2"/>
      </rPr>
      <t>IPS</t>
    </r>
    <r>
      <rPr>
        <b/>
        <sz val="12"/>
        <rFont val="Times New Roman"/>
        <family val="1"/>
      </rPr>
      <t xml:space="preserve"> </t>
    </r>
    <r>
      <rPr>
        <b/>
        <sz val="12"/>
        <rFont val="Arial MT"/>
        <family val="2"/>
      </rPr>
      <t>Fecha
factura</t>
    </r>
  </si>
  <si>
    <r>
      <rPr>
        <b/>
        <sz val="12"/>
        <rFont val="Arial MT"/>
        <family val="2"/>
      </rPr>
      <t>IPS</t>
    </r>
    <r>
      <rPr>
        <b/>
        <sz val="12"/>
        <rFont val="Times New Roman"/>
        <family val="1"/>
      </rPr>
      <t xml:space="preserve"> </t>
    </r>
    <r>
      <rPr>
        <b/>
        <sz val="12"/>
        <rFont val="Arial MT"/>
        <family val="2"/>
      </rPr>
      <t>Fecha
radicado</t>
    </r>
  </si>
  <si>
    <r>
      <rPr>
        <b/>
        <sz val="12"/>
        <rFont val="Arial MT"/>
        <family val="2"/>
      </rPr>
      <t>IPS</t>
    </r>
    <r>
      <rPr>
        <b/>
        <sz val="12"/>
        <rFont val="Times New Roman"/>
        <family val="1"/>
      </rPr>
      <t xml:space="preserve"> </t>
    </r>
    <r>
      <rPr>
        <b/>
        <sz val="12"/>
        <rFont val="Arial MT"/>
        <family val="2"/>
      </rPr>
      <t>Valor
Factura</t>
    </r>
  </si>
  <si>
    <r>
      <rPr>
        <b/>
        <sz val="12"/>
        <rFont val="Arial MT"/>
        <family val="2"/>
      </rPr>
      <t>IPS</t>
    </r>
    <r>
      <rPr>
        <b/>
        <sz val="12"/>
        <rFont val="Times New Roman"/>
        <family val="1"/>
      </rPr>
      <t xml:space="preserve"> </t>
    </r>
    <r>
      <rPr>
        <b/>
        <sz val="12"/>
        <rFont val="Arial MT"/>
        <family val="2"/>
      </rPr>
      <t>Saldo
Factura</t>
    </r>
  </si>
  <si>
    <r>
      <rPr>
        <b/>
        <sz val="12"/>
        <rFont val="Arial MT"/>
        <family val="2"/>
      </rPr>
      <t>Tipo</t>
    </r>
    <r>
      <rPr>
        <b/>
        <sz val="12"/>
        <rFont val="Times New Roman"/>
        <family val="1"/>
      </rPr>
      <t xml:space="preserve"> </t>
    </r>
    <r>
      <rPr>
        <b/>
        <sz val="12"/>
        <rFont val="Arial MT"/>
        <family val="2"/>
      </rPr>
      <t>de
Contrato</t>
    </r>
  </si>
  <si>
    <r>
      <rPr>
        <b/>
        <sz val="12"/>
        <rFont val="Arial MT"/>
        <family val="2"/>
      </rPr>
      <t>Sede</t>
    </r>
    <r>
      <rPr>
        <b/>
        <sz val="12"/>
        <rFont val="Times New Roman"/>
        <family val="1"/>
      </rPr>
      <t xml:space="preserve"> </t>
    </r>
    <r>
      <rPr>
        <b/>
        <sz val="12"/>
        <rFont val="Arial MT"/>
        <family val="2"/>
      </rPr>
      <t>/</t>
    </r>
    <r>
      <rPr>
        <b/>
        <sz val="12"/>
        <rFont val="Times New Roman"/>
        <family val="1"/>
      </rPr>
      <t xml:space="preserve"> </t>
    </r>
    <r>
      <rPr>
        <b/>
        <sz val="12"/>
        <rFont val="Arial MT"/>
        <family val="2"/>
      </rPr>
      <t>Ciudad</t>
    </r>
  </si>
  <si>
    <r>
      <rPr>
        <b/>
        <sz val="12"/>
        <rFont val="Arial MT"/>
        <family val="2"/>
      </rPr>
      <t>Tipo</t>
    </r>
    <r>
      <rPr>
        <b/>
        <sz val="12"/>
        <rFont val="Times New Roman"/>
        <family val="1"/>
      </rPr>
      <t xml:space="preserve"> </t>
    </r>
    <r>
      <rPr>
        <b/>
        <sz val="12"/>
        <rFont val="Arial MT"/>
        <family val="2"/>
      </rPr>
      <t>de</t>
    </r>
    <r>
      <rPr>
        <b/>
        <sz val="12"/>
        <rFont val="Times New Roman"/>
        <family val="1"/>
      </rPr>
      <t xml:space="preserve"> </t>
    </r>
    <r>
      <rPr>
        <b/>
        <sz val="12"/>
        <rFont val="Arial MT"/>
        <family val="2"/>
      </rPr>
      <t>Prestación</t>
    </r>
  </si>
  <si>
    <r>
      <rPr>
        <sz val="11"/>
        <rFont val="Calibri"/>
        <family val="1"/>
      </rPr>
      <t>901.177.664-9</t>
    </r>
  </si>
  <si>
    <r>
      <rPr>
        <sz val="11"/>
        <rFont val="Calibri"/>
        <family val="1"/>
      </rPr>
      <t>NEO</t>
    </r>
    <r>
      <rPr>
        <sz val="11"/>
        <rFont val="Times New Roman"/>
        <family val="1"/>
      </rPr>
      <t xml:space="preserve"> </t>
    </r>
    <r>
      <rPr>
        <sz val="11"/>
        <rFont val="Calibri"/>
        <family val="1"/>
      </rPr>
      <t>SALUD</t>
    </r>
    <r>
      <rPr>
        <sz val="11"/>
        <rFont val="Times New Roman"/>
        <family val="1"/>
      </rPr>
      <t xml:space="preserve"> </t>
    </r>
    <r>
      <rPr>
        <sz val="11"/>
        <rFont val="Calibri"/>
        <family val="1"/>
      </rPr>
      <t>SAS</t>
    </r>
  </si>
  <si>
    <r>
      <rPr>
        <sz val="11"/>
        <rFont val="Calibri"/>
        <family val="1"/>
      </rPr>
      <t>FE</t>
    </r>
  </si>
  <si>
    <r>
      <rPr>
        <sz val="11"/>
        <rFont val="Calibri"/>
        <family val="1"/>
      </rPr>
      <t>EVENTO</t>
    </r>
  </si>
  <si>
    <r>
      <rPr>
        <sz val="11"/>
        <rFont val="Calibri"/>
        <family val="1"/>
      </rPr>
      <t>BUENAVENTURA</t>
    </r>
  </si>
  <si>
    <r>
      <rPr>
        <sz val="11"/>
        <rFont val="Calibri"/>
        <family val="1"/>
      </rPr>
      <t>HOMECARE</t>
    </r>
  </si>
  <si>
    <r>
      <rPr>
        <sz val="11"/>
        <rFont val="Calibri"/>
        <family val="1"/>
      </rPr>
      <t>FE28215</t>
    </r>
  </si>
  <si>
    <r>
      <rPr>
        <sz val="11"/>
        <rFont val="Calibri"/>
        <family val="1"/>
      </rPr>
      <t>FE30601</t>
    </r>
  </si>
  <si>
    <r>
      <rPr>
        <sz val="11"/>
        <rFont val="Calibri"/>
        <family val="1"/>
      </rPr>
      <t>FE30602</t>
    </r>
  </si>
  <si>
    <r>
      <rPr>
        <sz val="11"/>
        <rFont val="Calibri"/>
        <family val="1"/>
      </rPr>
      <t>FE30604</t>
    </r>
  </si>
  <si>
    <r>
      <rPr>
        <sz val="11"/>
        <rFont val="Calibri"/>
        <family val="1"/>
      </rPr>
      <t>FE30616</t>
    </r>
  </si>
  <si>
    <t>FE27804</t>
  </si>
  <si>
    <t>FE27947</t>
  </si>
  <si>
    <t>FE27182</t>
  </si>
  <si>
    <t>FE27183</t>
  </si>
  <si>
    <t>FE27184</t>
  </si>
  <si>
    <t>FE29336</t>
  </si>
  <si>
    <t>FE29396</t>
  </si>
  <si>
    <r>
      <rPr>
        <sz val="11"/>
        <rFont val="Calibri"/>
        <family val="1"/>
      </rPr>
      <t>FE30603</t>
    </r>
    <r>
      <rPr>
        <sz val="11"/>
        <color theme="1"/>
        <rFont val="Calibri"/>
        <family val="2"/>
        <scheme val="minor"/>
      </rPr>
      <t/>
    </r>
  </si>
  <si>
    <t>FE31150</t>
  </si>
  <si>
    <t>FE31152</t>
  </si>
  <si>
    <t>FE31395</t>
  </si>
  <si>
    <t>FE30824</t>
  </si>
  <si>
    <t>FE32047</t>
  </si>
  <si>
    <t>FE32048</t>
  </si>
  <si>
    <t>FE32049</t>
  </si>
  <si>
    <t>FE32050</t>
  </si>
  <si>
    <t>FACTURA</t>
  </si>
  <si>
    <t>LLAVE</t>
  </si>
  <si>
    <t>NUMERO FACT</t>
  </si>
  <si>
    <t>FE28215</t>
  </si>
  <si>
    <t>FE30601</t>
  </si>
  <si>
    <t>FE30602</t>
  </si>
  <si>
    <t>FE30603</t>
  </si>
  <si>
    <t>FE30604</t>
  </si>
  <si>
    <t>FE30616</t>
  </si>
  <si>
    <t>901177664_FE_27804</t>
  </si>
  <si>
    <t>901177664_FE_27947</t>
  </si>
  <si>
    <t>901177664_FE_27182</t>
  </si>
  <si>
    <t>901177664_FE_27183</t>
  </si>
  <si>
    <t>901177664_FE_27184</t>
  </si>
  <si>
    <t>901177664_FE_28215</t>
  </si>
  <si>
    <t>901177664_FE_29336</t>
  </si>
  <si>
    <t>901177664_FE_29396</t>
  </si>
  <si>
    <t>901177664_FE_30601</t>
  </si>
  <si>
    <t>901177664_FE_30602</t>
  </si>
  <si>
    <t>901177664_FE_30603</t>
  </si>
  <si>
    <t>901177664_FE_30604</t>
  </si>
  <si>
    <t>901177664_FE_30616</t>
  </si>
  <si>
    <t>901177664_FE_30824</t>
  </si>
  <si>
    <t>901177664_FE_31150</t>
  </si>
  <si>
    <t>901177664_FE_31152</t>
  </si>
  <si>
    <t>901177664_FE_31395</t>
  </si>
  <si>
    <t>901177664_FE_32047</t>
  </si>
  <si>
    <t>901177664_FE_32048</t>
  </si>
  <si>
    <t>901177664_FE_32049</t>
  </si>
  <si>
    <t>901177664_FE_32050</t>
  </si>
  <si>
    <t>FACTURA NO RADICADA</t>
  </si>
  <si>
    <t>ESTADO EPS 01/09/2023</t>
  </si>
  <si>
    <t>FACTURA DEVUELTA</t>
  </si>
  <si>
    <t>FACTURA EN PROGRAMACION DE PAGO</t>
  </si>
  <si>
    <t>GLOSA POR CONCILIAR</t>
  </si>
  <si>
    <t>ValorTotalBruto</t>
  </si>
  <si>
    <t>ValorDevolucion</t>
  </si>
  <si>
    <t>ValorCasusado</t>
  </si>
  <si>
    <t>ValorRadicado</t>
  </si>
  <si>
    <t>ValorAprobado</t>
  </si>
  <si>
    <t>ValorNotaCredito</t>
  </si>
  <si>
    <t>ValorGlosaPendiente</t>
  </si>
  <si>
    <t>ValorPagar</t>
  </si>
  <si>
    <t>Total general</t>
  </si>
  <si>
    <t xml:space="preserve"> TIPIFICACION</t>
  </si>
  <si>
    <t xml:space="preserve"> CANT FACT</t>
  </si>
  <si>
    <t xml:space="preserve"> SALDO FACT IPS</t>
  </si>
  <si>
    <t>FACTURA CANCELADA</t>
  </si>
  <si>
    <t>ObservacionDevolucion</t>
  </si>
  <si>
    <t>MIGRACION: Aut. Devolución de factura con soportes completos:La autorizacion No. 231318544267212 se presento en la cuenta  de mayo con la factura No, FE-29306 - No procedente para pa go por parte de la EPS: Kevin Yalanda</t>
  </si>
  <si>
    <t>Por pagar SAP</t>
  </si>
  <si>
    <t>P. Abierats Doc</t>
  </si>
  <si>
    <t>Valor Cancelado SAP</t>
  </si>
  <si>
    <t>Doc Compensación</t>
  </si>
  <si>
    <t>Fecha de Compensación</t>
  </si>
  <si>
    <t>03.05.2023</t>
  </si>
  <si>
    <t>FOR-CSA-018</t>
  </si>
  <si>
    <t>HOJA 1 DE 2</t>
  </si>
  <si>
    <t>RESUMEN DE CARTERA REVISADA POR LA EPS</t>
  </si>
  <si>
    <t>VERSION 1</t>
  </si>
  <si>
    <t>Señores : NEO SALUD SAS</t>
  </si>
  <si>
    <t>NIT: 901177664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</si>
  <si>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</si>
  <si>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</si>
  <si>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</si>
  <si>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</si>
  <si>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</si>
  <si>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</si>
  <si>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</si>
  <si>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</si>
  <si>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</si>
  <si>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</si>
  <si>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</si>
  <si>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</si>
  <si>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</si>
  <si>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</si>
  <si>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</si>
  <si>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Elizabeth Castaño Rubiano</t>
  </si>
  <si>
    <t>Departamento de Contabilidad -NEO SALUD SAS</t>
  </si>
  <si>
    <t>Cartera - Cuentas Salud EPS Comfenalco Valle.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</si>
  <si>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</si>
  <si>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</si>
  <si>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</si>
  <si>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</si>
  <si>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</si>
  <si>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</si>
  <si>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SEÑORES: NEO SALUD SAS</t>
  </si>
  <si>
    <t>A continuacion me permito remitir nuestra respuesta al estado de cartera reportada en la Circular 030</t>
  </si>
  <si>
    <t>TOTAL CARTERA REVISADA CIRCULAR 030</t>
  </si>
  <si>
    <t>SANTIAGO DE CALI ,SEPTIEMBRE 01  DE 2023</t>
  </si>
  <si>
    <t>A continuacion me permito remitir nuestra respuesta al estado de cartera presentado en la fecha: 01/09/2023</t>
  </si>
  <si>
    <t>Con Corte al dia :30/08/2023</t>
  </si>
  <si>
    <t>Natalia Granados</t>
  </si>
  <si>
    <t>SANTIAGO DE CALI, SEPTIEMBRE  01 DEL 2023</t>
  </si>
  <si>
    <t>Corte al dia: 30/08/2023</t>
  </si>
  <si>
    <t>Analista-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</si>
</sst>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3" formatCode="_-* #,##0.00_-;\-* #,##0.00_-;_-* &quot;-&quot;??_-;_-@_-"/>
    <numFmt numFmtId="164" formatCode="dd/mm/yyyy;@"/>
    <numFmt numFmtId="165" formatCode="\$#,##0"/>
    <numFmt numFmtId="166" formatCode="_-* #,##0_-;\-* #,##0_-;_-* &quot;-&quot;??_-;_-@_-"/>
    <numFmt numFmtId="167" formatCode="&quot;$&quot;\ #,##0"/>
    <numFmt numFmtId="168" formatCode="&quot;$&quot;\ #,##0;[Red]&quot;$&quot;\ #,##0"/>
    <numFmt numFmtId="169" formatCode="[$-240A]d&quot; de &quot;mmmm&quot; de &quot;yyyy;@"/>
    <numFmt numFmtId="170" formatCode="[$$-240A]\ #,##0;\-[$$-240A]\ #,##0"/>
  </numFmts>
  <fonts count="16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b/>
      <sz val="12"/>
      <name val="Arial MT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1"/>
      <name val="Calibri"/>
      <family val="2"/>
    </font>
    <font>
      <sz val="11"/>
      <name val="Calibri"/>
      <family val="1"/>
    </font>
    <font>
      <sz val="11"/>
      <name val="Times New Roman"/>
      <family val="1"/>
    </font>
    <font>
      <sz val="11"/>
      <color rgb="FF000000"/>
      <name val="Calibri"/>
      <family val="2"/>
    </font>
    <font>
      <sz val="10"/>
      <name val="Times New Roman"/>
      <family val="1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13" fillId="0" borderId="0"/>
  </cellStyleXfs>
  <cellXfs count="111">
    <xf numFmtId="0" fontId="0" fillId="0" borderId="0" xfId="0"/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 indent="1"/>
    </xf>
    <xf numFmtId="0" fontId="1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 indent="1"/>
    </xf>
    <xf numFmtId="0" fontId="1" fillId="0" borderId="3" xfId="0" applyFont="1" applyFill="1" applyBorder="1" applyAlignment="1">
      <alignment horizontal="left" vertical="top" wrapText="1" indent="1"/>
    </xf>
    <xf numFmtId="0" fontId="1" fillId="0" borderId="0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right" vertical="top" wrapText="1"/>
    </xf>
    <xf numFmtId="0" fontId="0" fillId="0" borderId="2" xfId="0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right" vertical="top" shrinkToFit="1"/>
    </xf>
    <xf numFmtId="1" fontId="8" fillId="0" borderId="2" xfId="0" applyNumberFormat="1" applyFont="1" applyFill="1" applyBorder="1" applyAlignment="1">
      <alignment horizontal="right" vertical="top" shrinkToFit="1"/>
    </xf>
    <xf numFmtId="165" fontId="5" fillId="0" borderId="2" xfId="0" applyNumberFormat="1" applyFont="1" applyFill="1" applyBorder="1" applyAlignment="1">
      <alignment horizontal="right" vertical="top" shrinkToFit="1"/>
    </xf>
    <xf numFmtId="0" fontId="5" fillId="0" borderId="2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0" fillId="0" borderId="2" xfId="0" applyFill="1" applyBorder="1" applyAlignment="1">
      <alignment horizontal="left" wrapText="1"/>
    </xf>
    <xf numFmtId="0" fontId="0" fillId="0" borderId="0" xfId="0" applyFill="1" applyBorder="1" applyAlignment="1">
      <alignment horizontal="right" vertical="top"/>
    </xf>
    <xf numFmtId="0" fontId="0" fillId="0" borderId="0" xfId="0" applyFill="1" applyBorder="1" applyAlignment="1">
      <alignment horizontal="center" vertical="top"/>
    </xf>
    <xf numFmtId="165" fontId="9" fillId="0" borderId="0" xfId="0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shrinkToFit="1"/>
    </xf>
    <xf numFmtId="0" fontId="1" fillId="0" borderId="5" xfId="0" applyFont="1" applyFill="1" applyBorder="1" applyAlignment="1">
      <alignment horizontal="left" vertical="top" wrapText="1" indent="2"/>
    </xf>
    <xf numFmtId="0" fontId="10" fillId="2" borderId="1" xfId="0" applyFont="1" applyFill="1" applyBorder="1" applyAlignment="1" applyProtection="1">
      <alignment horizontal="right" vertical="top" wrapText="1"/>
    </xf>
    <xf numFmtId="0" fontId="6" fillId="0" borderId="6" xfId="0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right" vertical="top" wrapText="1"/>
    </xf>
    <xf numFmtId="165" fontId="0" fillId="0" borderId="0" xfId="0" applyNumberFormat="1" applyFill="1" applyBorder="1" applyAlignment="1">
      <alignment horizontal="left" vertical="top"/>
    </xf>
    <xf numFmtId="41" fontId="9" fillId="0" borderId="0" xfId="2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top" wrapText="1"/>
    </xf>
    <xf numFmtId="0" fontId="0" fillId="0" borderId="1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right" vertical="top" shrinkToFit="1"/>
    </xf>
    <xf numFmtId="165" fontId="5" fillId="0" borderId="1" xfId="0" applyNumberFormat="1" applyFont="1" applyFill="1" applyBorder="1" applyAlignment="1">
      <alignment horizontal="right" vertical="top" shrinkToFi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/>
    </xf>
    <xf numFmtId="41" fontId="0" fillId="0" borderId="0" xfId="2" applyFont="1" applyFill="1" applyBorder="1" applyAlignment="1">
      <alignment horizontal="left" vertical="top"/>
    </xf>
    <xf numFmtId="41" fontId="0" fillId="0" borderId="0" xfId="2" applyFont="1"/>
    <xf numFmtId="0" fontId="0" fillId="4" borderId="1" xfId="0" applyFill="1" applyBorder="1" applyAlignment="1">
      <alignment horizontal="center" vertical="center" wrapText="1"/>
    </xf>
    <xf numFmtId="41" fontId="0" fillId="0" borderId="1" xfId="2" applyFont="1" applyFill="1" applyBorder="1" applyAlignment="1">
      <alignment horizontal="left" vertical="top"/>
    </xf>
    <xf numFmtId="0" fontId="0" fillId="0" borderId="1" xfId="0" pivotButton="1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0" fontId="0" fillId="5" borderId="1" xfId="0" applyFill="1" applyBorder="1" applyAlignment="1">
      <alignment horizontal="center" vertical="center" wrapText="1"/>
    </xf>
    <xf numFmtId="166" fontId="12" fillId="5" borderId="1" xfId="1" applyNumberFormat="1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left" vertical="top"/>
    </xf>
    <xf numFmtId="166" fontId="12" fillId="3" borderId="1" xfId="1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4" fillId="0" borderId="0" xfId="3" applyFont="1"/>
    <xf numFmtId="0" fontId="14" fillId="0" borderId="8" xfId="3" applyFont="1" applyBorder="1" applyAlignment="1">
      <alignment horizontal="centerContinuous"/>
    </xf>
    <xf numFmtId="0" fontId="14" fillId="0" borderId="9" xfId="3" applyFont="1" applyBorder="1" applyAlignment="1">
      <alignment horizontal="centerContinuous"/>
    </xf>
    <xf numFmtId="0" fontId="15" fillId="0" borderId="8" xfId="3" applyFont="1" applyBorder="1" applyAlignment="1">
      <alignment horizontal="centerContinuous" vertical="center"/>
    </xf>
    <xf numFmtId="0" fontId="15" fillId="0" borderId="10" xfId="3" applyFont="1" applyBorder="1" applyAlignment="1">
      <alignment horizontal="centerContinuous" vertical="center"/>
    </xf>
    <xf numFmtId="0" fontId="15" fillId="0" borderId="9" xfId="3" applyFont="1" applyBorder="1" applyAlignment="1">
      <alignment horizontal="centerContinuous" vertical="center"/>
    </xf>
    <xf numFmtId="0" fontId="15" fillId="0" borderId="11" xfId="3" applyFont="1" applyBorder="1" applyAlignment="1">
      <alignment horizontal="centerContinuous" vertical="center"/>
    </xf>
    <xf numFmtId="0" fontId="14" fillId="0" borderId="12" xfId="3" applyFont="1" applyBorder="1" applyAlignment="1">
      <alignment horizontal="centerContinuous"/>
    </xf>
    <xf numFmtId="0" fontId="14" fillId="0" borderId="13" xfId="3" applyFont="1" applyBorder="1" applyAlignment="1">
      <alignment horizontal="centerContinuous"/>
    </xf>
    <xf numFmtId="0" fontId="15" fillId="0" borderId="14" xfId="3" applyFont="1" applyBorder="1" applyAlignment="1">
      <alignment horizontal="centerContinuous" vertical="center"/>
    </xf>
    <xf numFmtId="0" fontId="15" fillId="0" borderId="15" xfId="3" applyFont="1" applyBorder="1" applyAlignment="1">
      <alignment horizontal="centerContinuous" vertical="center"/>
    </xf>
    <xf numFmtId="0" fontId="15" fillId="0" borderId="16" xfId="3" applyFont="1" applyBorder="1" applyAlignment="1">
      <alignment horizontal="centerContinuous" vertical="center"/>
    </xf>
    <xf numFmtId="0" fontId="15" fillId="0" borderId="17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15" fillId="0" borderId="13" xfId="3" applyFont="1" applyBorder="1" applyAlignment="1">
      <alignment horizontal="centerContinuous" vertical="center"/>
    </xf>
    <xf numFmtId="0" fontId="15" fillId="0" borderId="18" xfId="3" applyFont="1" applyBorder="1" applyAlignment="1">
      <alignment horizontal="centerContinuous" vertical="center"/>
    </xf>
    <xf numFmtId="0" fontId="14" fillId="0" borderId="14" xfId="3" applyFont="1" applyBorder="1" applyAlignment="1">
      <alignment horizontal="centerContinuous"/>
    </xf>
    <xf numFmtId="0" fontId="14" fillId="0" borderId="16" xfId="3" applyFont="1" applyBorder="1" applyAlignment="1">
      <alignment horizontal="centerContinuous"/>
    </xf>
    <xf numFmtId="0" fontId="14" fillId="0" borderId="12" xfId="3" applyFont="1" applyBorder="1"/>
    <xf numFmtId="0" fontId="14" fillId="0" borderId="13" xfId="3" applyFont="1" applyBorder="1"/>
    <xf numFmtId="0" fontId="15" fillId="0" borderId="0" xfId="3" applyFont="1"/>
    <xf numFmtId="14" fontId="14" fillId="0" borderId="0" xfId="3" applyNumberFormat="1" applyFont="1"/>
    <xf numFmtId="14" fontId="14" fillId="0" borderId="0" xfId="3" applyNumberFormat="1" applyFont="1" applyAlignment="1">
      <alignment horizontal="left"/>
    </xf>
    <xf numFmtId="0" fontId="15" fillId="0" borderId="0" xfId="3" applyFont="1" applyAlignment="1">
      <alignment horizontal="center"/>
    </xf>
    <xf numFmtId="1" fontId="15" fillId="0" borderId="0" xfId="3" applyNumberFormat="1" applyFont="1" applyAlignment="1">
      <alignment horizontal="center"/>
    </xf>
    <xf numFmtId="167" fontId="15" fillId="0" borderId="0" xfId="3" applyNumberFormat="1" applyFont="1" applyAlignment="1">
      <alignment horizontal="right"/>
    </xf>
    <xf numFmtId="1" fontId="14" fillId="0" borderId="0" xfId="3" applyNumberFormat="1" applyFont="1" applyAlignment="1">
      <alignment horizontal="center"/>
    </xf>
    <xf numFmtId="168" fontId="14" fillId="0" borderId="0" xfId="3" applyNumberFormat="1" applyFont="1" applyAlignment="1">
      <alignment horizontal="right"/>
    </xf>
    <xf numFmtId="167" fontId="14" fillId="0" borderId="0" xfId="3" applyNumberFormat="1" applyFont="1" applyAlignment="1">
      <alignment horizontal="right"/>
    </xf>
    <xf numFmtId="1" fontId="14" fillId="0" borderId="15" xfId="3" applyNumberFormat="1" applyFont="1" applyBorder="1" applyAlignment="1">
      <alignment horizontal="center"/>
    </xf>
    <xf numFmtId="168" fontId="14" fillId="0" borderId="15" xfId="3" applyNumberFormat="1" applyFont="1" applyBorder="1" applyAlignment="1">
      <alignment horizontal="right"/>
    </xf>
    <xf numFmtId="168" fontId="15" fillId="0" borderId="0" xfId="3" applyNumberFormat="1" applyFont="1" applyAlignment="1">
      <alignment horizontal="right"/>
    </xf>
    <xf numFmtId="0" fontId="14" fillId="0" borderId="0" xfId="3" applyFont="1" applyAlignment="1">
      <alignment horizontal="center"/>
    </xf>
    <xf numFmtId="1" fontId="15" fillId="0" borderId="19" xfId="3" applyNumberFormat="1" applyFont="1" applyBorder="1" applyAlignment="1">
      <alignment horizontal="center"/>
    </xf>
    <xf numFmtId="168" fontId="15" fillId="0" borderId="19" xfId="3" applyNumberFormat="1" applyFont="1" applyBorder="1" applyAlignment="1">
      <alignment horizontal="right"/>
    </xf>
    <xf numFmtId="168" fontId="14" fillId="0" borderId="0" xfId="3" applyNumberFormat="1" applyFont="1"/>
    <xf numFmtId="168" fontId="15" fillId="0" borderId="15" xfId="3" applyNumberFormat="1" applyFont="1" applyBorder="1"/>
    <xf numFmtId="168" fontId="14" fillId="0" borderId="15" xfId="3" applyNumberFormat="1" applyFont="1" applyBorder="1"/>
    <xf numFmtId="168" fontId="15" fillId="0" borderId="0" xfId="3" applyNumberFormat="1" applyFont="1"/>
    <xf numFmtId="0" fontId="14" fillId="0" borderId="14" xfId="3" applyFont="1" applyBorder="1"/>
    <xf numFmtId="0" fontId="14" fillId="0" borderId="15" xfId="3" applyFont="1" applyBorder="1"/>
    <xf numFmtId="0" fontId="14" fillId="0" borderId="16" xfId="3" applyFont="1" applyBorder="1"/>
    <xf numFmtId="169" fontId="14" fillId="0" borderId="0" xfId="3" applyNumberFormat="1" applyFont="1"/>
    <xf numFmtId="0" fontId="14" fillId="4" borderId="0" xfId="3" applyFont="1" applyFill="1"/>
    <xf numFmtId="166" fontId="15" fillId="0" borderId="0" xfId="1" applyNumberFormat="1" applyFont="1"/>
    <xf numFmtId="170" fontId="15" fillId="0" borderId="0" xfId="1" applyNumberFormat="1" applyFont="1" applyAlignment="1">
      <alignment horizontal="right"/>
    </xf>
    <xf numFmtId="166" fontId="14" fillId="0" borderId="0" xfId="1" applyNumberFormat="1" applyFont="1" applyAlignment="1">
      <alignment horizontal="center"/>
    </xf>
    <xf numFmtId="170" fontId="14" fillId="0" borderId="0" xfId="1" applyNumberFormat="1" applyFont="1" applyAlignment="1">
      <alignment horizontal="right"/>
    </xf>
    <xf numFmtId="166" fontId="14" fillId="0" borderId="7" xfId="1" applyNumberFormat="1" applyFont="1" applyBorder="1" applyAlignment="1">
      <alignment horizontal="center"/>
    </xf>
    <xf numFmtId="170" fontId="14" fillId="0" borderId="7" xfId="1" applyNumberFormat="1" applyFont="1" applyBorder="1" applyAlignment="1">
      <alignment horizontal="right"/>
    </xf>
    <xf numFmtId="166" fontId="14" fillId="0" borderId="19" xfId="1" applyNumberFormat="1" applyFont="1" applyBorder="1" applyAlignment="1">
      <alignment horizontal="center"/>
    </xf>
    <xf numFmtId="170" fontId="14" fillId="0" borderId="19" xfId="1" applyNumberFormat="1" applyFont="1" applyBorder="1" applyAlignment="1">
      <alignment horizontal="right"/>
    </xf>
    <xf numFmtId="0" fontId="15" fillId="0" borderId="12" xfId="3" applyFont="1" applyBorder="1" applyAlignment="1">
      <alignment horizontal="center" vertical="center" wrapText="1"/>
    </xf>
    <xf numFmtId="0" fontId="15" fillId="0" borderId="0" xfId="3" applyFont="1" applyAlignment="1">
      <alignment horizontal="center" vertical="center" wrapText="1"/>
    </xf>
    <xf numFmtId="0" fontId="15" fillId="0" borderId="13" xfId="3" applyFont="1" applyBorder="1" applyAlignment="1">
      <alignment horizontal="center" vertical="center" wrapText="1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7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624416</xdr:colOff>
      <xdr:row>31</xdr:row>
      <xdr:rowOff>105833</xdr:rowOff>
    </xdr:from>
    <xdr:to>
      <xdr:col>8</xdr:col>
      <xdr:colOff>766987</xdr:colOff>
      <xdr:row>34</xdr:row>
      <xdr:rowOff>85667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59249" y="5090583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0</xdr:colOff>
      <xdr:row>24</xdr:row>
      <xdr:rowOff>0</xdr:rowOff>
    </xdr:from>
    <xdr:to>
      <xdr:col>8</xdr:col>
      <xdr:colOff>909106</xdr:colOff>
      <xdr:row>26</xdr:row>
      <xdr:rowOff>149167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8571" y="4014107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69.692710416668" createdVersion="5" refreshedVersion="5" minRefreshableVersion="3" recordCount="21">
  <cacheSource type="worksheet">
    <worksheetSource ref="A2:S23" sheet="ESTADO DE CADA FACTURA"/>
  </cacheSource>
  <cacheFields count="18">
    <cacheField name="NIT IPS" numFmtId="0">
      <sharedItems containsSemiMixedTypes="0" containsString="0" containsNumber="1" containsInteger="1" minValue="901177664" maxValue="901177664"/>
    </cacheField>
    <cacheField name="Nombre IPS" numFmtId="0">
      <sharedItems/>
    </cacheField>
    <cacheField name="Prefijo_x000a_Factura" numFmtId="0">
      <sharedItems/>
    </cacheField>
    <cacheField name="NUMERO FACT" numFmtId="0">
      <sharedItems containsSemiMixedTypes="0" containsString="0" containsNumber="1" containsInteger="1" minValue="27182" maxValue="32050"/>
    </cacheField>
    <cacheField name="FACTURA" numFmtId="0">
      <sharedItems/>
    </cacheField>
    <cacheField name="LLAVE" numFmtId="0">
      <sharedItems/>
    </cacheField>
    <cacheField name="IPS Fecha_x000a_factura" numFmtId="164">
      <sharedItems containsSemiMixedTypes="0" containsNonDate="0" containsDate="1" containsString="0" minDate="2023-03-06T00:00:00" maxDate="2023-07-15T00:00:00"/>
    </cacheField>
    <cacheField name="IPS Valor_x000a_Factura" numFmtId="165">
      <sharedItems containsSemiMixedTypes="0" containsString="0" containsNumber="1" containsInteger="1" minValue="35000" maxValue="3556344"/>
    </cacheField>
    <cacheField name="IPS Saldo_x000a_Factura" numFmtId="165">
      <sharedItems containsSemiMixedTypes="0" containsString="0" containsNumber="1" containsInteger="1" minValue="35000" maxValue="2667258"/>
    </cacheField>
    <cacheField name="ESTADO EPS 01/09/2023" numFmtId="0">
      <sharedItems count="4">
        <s v="FACTURA NO RADICADA"/>
        <s v="FACTURA EN PROGRAMACION DE PAGO"/>
        <s v="FACTURA DEVUELTA"/>
        <s v="GLOSA POR CONCILIAR"/>
      </sharedItems>
    </cacheField>
    <cacheField name="ValorTotalBruto" numFmtId="41">
      <sharedItems containsSemiMixedTypes="0" containsString="0" containsNumber="1" containsInteger="1" minValue="0" maxValue="3556344"/>
    </cacheField>
    <cacheField name="ValorDevolucion" numFmtId="41">
      <sharedItems containsSemiMixedTypes="0" containsString="0" containsNumber="1" containsInteger="1" minValue="0" maxValue="121275"/>
    </cacheField>
    <cacheField name="ValorCasusado" numFmtId="41">
      <sharedItems containsSemiMixedTypes="0" containsString="0" containsNumber="1" containsInteger="1" minValue="0" maxValue="2667258"/>
    </cacheField>
    <cacheField name="ValorRadicado" numFmtId="41">
      <sharedItems containsSemiMixedTypes="0" containsString="0" containsNumber="1" containsInteger="1" minValue="0" maxValue="3556344"/>
    </cacheField>
    <cacheField name="ValorAprobado" numFmtId="41">
      <sharedItems containsSemiMixedTypes="0" containsString="0" containsNumber="1" containsInteger="1" minValue="0" maxValue="2667258"/>
    </cacheField>
    <cacheField name="ValorNotaCredito" numFmtId="41">
      <sharedItems containsSemiMixedTypes="0" containsString="0" containsNumber="1" containsInteger="1" minValue="0" maxValue="0"/>
    </cacheField>
    <cacheField name="ValorGlosaPendiente" numFmtId="41">
      <sharedItems containsSemiMixedTypes="0" containsString="0" containsNumber="1" containsInteger="1" minValue="0" maxValue="1778172"/>
    </cacheField>
    <cacheField name="ValorPagar" numFmtId="41">
      <sharedItems containsSemiMixedTypes="0" containsString="0" containsNumber="1" containsInteger="1" minValue="0" maxValue="26672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n v="901177664"/>
    <s v="NEO SALUD SAS"/>
    <s v="FE"/>
    <n v="27804"/>
    <s v="FE27804"/>
    <s v="901177664_FE_27804"/>
    <d v="2023-03-06T00:00:00"/>
    <n v="326060"/>
    <n v="326060"/>
    <x v="0"/>
    <n v="0"/>
    <n v="0"/>
    <n v="0"/>
    <n v="0"/>
    <n v="0"/>
    <n v="0"/>
    <n v="0"/>
    <n v="0"/>
  </r>
  <r>
    <n v="901177664"/>
    <s v="NEO SALUD SAS"/>
    <s v="FE"/>
    <n v="27947"/>
    <s v="FE27947"/>
    <s v="901177664_FE_27947"/>
    <d v="2023-03-11T00:00:00"/>
    <n v="2667258"/>
    <n v="2667258"/>
    <x v="1"/>
    <n v="2667258"/>
    <n v="0"/>
    <n v="2667258"/>
    <n v="2667258"/>
    <n v="2667258"/>
    <n v="0"/>
    <n v="0"/>
    <n v="2667258"/>
  </r>
  <r>
    <n v="901177664"/>
    <s v="NEO SALUD SAS"/>
    <s v="FE"/>
    <n v="27182"/>
    <s v="FE27182"/>
    <s v="901177664_FE_27182"/>
    <d v="2023-04-04T00:00:00"/>
    <n v="35000"/>
    <n v="35000"/>
    <x v="0"/>
    <n v="0"/>
    <n v="0"/>
    <n v="0"/>
    <n v="0"/>
    <n v="0"/>
    <n v="0"/>
    <n v="0"/>
    <n v="0"/>
  </r>
  <r>
    <n v="901177664"/>
    <s v="NEO SALUD SAS"/>
    <s v="FE"/>
    <n v="27183"/>
    <s v="FE27183"/>
    <s v="901177664_FE_27183"/>
    <d v="2023-04-04T00:00:00"/>
    <n v="423080"/>
    <n v="423080"/>
    <x v="0"/>
    <n v="0"/>
    <n v="0"/>
    <n v="0"/>
    <n v="0"/>
    <n v="0"/>
    <n v="0"/>
    <n v="0"/>
    <n v="0"/>
  </r>
  <r>
    <n v="901177664"/>
    <s v="NEO SALUD SAS"/>
    <s v="FE"/>
    <n v="27184"/>
    <s v="FE27184"/>
    <s v="901177664_FE_27184"/>
    <d v="2023-04-04T00:00:00"/>
    <n v="1696860"/>
    <n v="1696860"/>
    <x v="0"/>
    <n v="0"/>
    <n v="0"/>
    <n v="0"/>
    <n v="0"/>
    <n v="0"/>
    <n v="0"/>
    <n v="0"/>
    <n v="0"/>
  </r>
  <r>
    <n v="901177664"/>
    <s v="NEO SALUD SAS"/>
    <s v="FE"/>
    <n v="28215"/>
    <s v="FE28215"/>
    <s v="901177664_FE_28215"/>
    <d v="2023-04-10T00:00:00"/>
    <n v="35000"/>
    <n v="35000"/>
    <x v="0"/>
    <n v="0"/>
    <n v="0"/>
    <n v="0"/>
    <n v="0"/>
    <n v="0"/>
    <n v="0"/>
    <n v="0"/>
    <n v="0"/>
  </r>
  <r>
    <n v="901177664"/>
    <s v="NEO SALUD SAS"/>
    <s v="FE"/>
    <n v="29336"/>
    <s v="FE29336"/>
    <s v="901177664_FE_29336"/>
    <d v="2023-05-12T00:00:00"/>
    <n v="520100"/>
    <n v="520100"/>
    <x v="0"/>
    <n v="0"/>
    <n v="0"/>
    <n v="0"/>
    <n v="0"/>
    <n v="0"/>
    <n v="0"/>
    <n v="0"/>
    <n v="0"/>
  </r>
  <r>
    <n v="901177664"/>
    <s v="NEO SALUD SAS"/>
    <s v="FE"/>
    <n v="29396"/>
    <s v="FE29396"/>
    <s v="901177664_FE_29396"/>
    <d v="2023-05-15T00:00:00"/>
    <n v="444543"/>
    <n v="444543"/>
    <x v="0"/>
    <n v="0"/>
    <n v="0"/>
    <n v="0"/>
    <n v="0"/>
    <n v="0"/>
    <n v="0"/>
    <n v="0"/>
    <n v="0"/>
  </r>
  <r>
    <n v="901177664"/>
    <s v="NEO SALUD SAS"/>
    <s v="FE"/>
    <n v="30601"/>
    <s v="FE30601"/>
    <s v="901177664_FE_30601"/>
    <d v="2023-06-10T00:00:00"/>
    <n v="1450800"/>
    <n v="1450800"/>
    <x v="1"/>
    <n v="1450800"/>
    <n v="0"/>
    <n v="148181"/>
    <n v="1450800"/>
    <n v="1450800"/>
    <n v="0"/>
    <n v="0"/>
    <n v="1450800"/>
  </r>
  <r>
    <n v="901177664"/>
    <s v="NEO SALUD SAS"/>
    <s v="FE"/>
    <n v="30602"/>
    <s v="FE30602"/>
    <s v="901177664_FE_30602"/>
    <d v="2023-06-10T00:00:00"/>
    <n v="301805"/>
    <n v="301805"/>
    <x v="1"/>
    <n v="301805"/>
    <n v="0"/>
    <n v="25603"/>
    <n v="301805"/>
    <n v="301805"/>
    <n v="0"/>
    <n v="0"/>
    <n v="301805"/>
  </r>
  <r>
    <n v="901177664"/>
    <s v="NEO SALUD SAS"/>
    <s v="FE"/>
    <n v="30603"/>
    <s v="FE30603"/>
    <s v="901177664_FE_30603"/>
    <d v="2023-06-10T00:00:00"/>
    <n v="326060"/>
    <n v="326060"/>
    <x v="0"/>
    <n v="0"/>
    <n v="0"/>
    <n v="0"/>
    <n v="0"/>
    <n v="0"/>
    <n v="0"/>
    <n v="0"/>
    <n v="0"/>
  </r>
  <r>
    <n v="901177664"/>
    <s v="NEO SALUD SAS"/>
    <s v="FE"/>
    <n v="30604"/>
    <s v="FE30604"/>
    <s v="901177664_FE_30604"/>
    <d v="2023-06-10T00:00:00"/>
    <n v="121275"/>
    <n v="121275"/>
    <x v="2"/>
    <n v="121275"/>
    <n v="121275"/>
    <n v="0"/>
    <n v="121275"/>
    <n v="0"/>
    <n v="0"/>
    <n v="0"/>
    <n v="0"/>
  </r>
  <r>
    <n v="901177664"/>
    <s v="NEO SALUD SAS"/>
    <s v="FE"/>
    <n v="30616"/>
    <s v="FE30616"/>
    <s v="901177664_FE_30616"/>
    <d v="2023-06-13T00:00:00"/>
    <n v="3556344"/>
    <n v="1778172"/>
    <x v="3"/>
    <n v="3556344"/>
    <n v="0"/>
    <n v="1778172"/>
    <n v="3556344"/>
    <n v="1778172"/>
    <n v="0"/>
    <n v="1778172"/>
    <n v="1778172"/>
  </r>
  <r>
    <n v="901177664"/>
    <s v="NEO SALUD SAS"/>
    <s v="FE"/>
    <n v="30824"/>
    <s v="FE30824"/>
    <s v="901177664_FE_30824"/>
    <d v="2023-06-16T00:00:00"/>
    <n v="121275"/>
    <n v="121275"/>
    <x v="0"/>
    <n v="0"/>
    <n v="0"/>
    <n v="0"/>
    <n v="0"/>
    <n v="0"/>
    <n v="0"/>
    <n v="0"/>
    <n v="0"/>
  </r>
  <r>
    <n v="901177664"/>
    <s v="NEO SALUD SAS"/>
    <s v="FE"/>
    <n v="31150"/>
    <s v="FE31150"/>
    <s v="901177664_FE_31150"/>
    <d v="2023-06-27T00:00:00"/>
    <n v="1629991"/>
    <n v="1629991"/>
    <x v="0"/>
    <n v="0"/>
    <n v="0"/>
    <n v="0"/>
    <n v="0"/>
    <n v="0"/>
    <n v="0"/>
    <n v="0"/>
    <n v="0"/>
  </r>
  <r>
    <n v="901177664"/>
    <s v="NEO SALUD SAS"/>
    <s v="FE"/>
    <n v="31152"/>
    <s v="FE31152"/>
    <s v="901177664_FE_31152"/>
    <d v="2023-06-27T00:00:00"/>
    <n v="200640"/>
    <n v="200640"/>
    <x v="0"/>
    <n v="0"/>
    <n v="0"/>
    <n v="0"/>
    <n v="0"/>
    <n v="0"/>
    <n v="0"/>
    <n v="0"/>
    <n v="0"/>
  </r>
  <r>
    <n v="901177664"/>
    <s v="NEO SALUD SAS"/>
    <s v="FE"/>
    <n v="31395"/>
    <s v="FE31395"/>
    <s v="901177664_FE_31395"/>
    <d v="2023-06-30T00:00:00"/>
    <n v="1037267"/>
    <n v="1037267"/>
    <x v="0"/>
    <n v="0"/>
    <n v="0"/>
    <n v="0"/>
    <n v="0"/>
    <n v="0"/>
    <n v="0"/>
    <n v="0"/>
    <n v="0"/>
  </r>
  <r>
    <n v="901177664"/>
    <s v="NEO SALUD SAS"/>
    <s v="FE"/>
    <n v="32047"/>
    <s v="FE32047"/>
    <s v="901177664_FE_32047"/>
    <d v="2023-07-14T00:00:00"/>
    <n v="1357200"/>
    <n v="1357200"/>
    <x v="0"/>
    <n v="0"/>
    <n v="0"/>
    <n v="0"/>
    <n v="0"/>
    <n v="0"/>
    <n v="0"/>
    <n v="0"/>
    <n v="0"/>
  </r>
  <r>
    <n v="901177664"/>
    <s v="NEO SALUD SAS"/>
    <s v="FE"/>
    <n v="32048"/>
    <s v="FE32048"/>
    <s v="901177664_FE_32048"/>
    <d v="2023-07-14T00:00:00"/>
    <n v="326060"/>
    <n v="326060"/>
    <x v="0"/>
    <n v="0"/>
    <n v="0"/>
    <n v="0"/>
    <n v="0"/>
    <n v="0"/>
    <n v="0"/>
    <n v="0"/>
    <n v="0"/>
  </r>
  <r>
    <n v="901177664"/>
    <s v="NEO SALUD SAS"/>
    <s v="FE"/>
    <n v="32049"/>
    <s v="FE32049"/>
    <s v="901177664_FE_32049"/>
    <d v="2023-07-14T00:00:00"/>
    <n v="194040"/>
    <n v="194040"/>
    <x v="0"/>
    <n v="0"/>
    <n v="0"/>
    <n v="0"/>
    <n v="0"/>
    <n v="0"/>
    <n v="0"/>
    <n v="0"/>
    <n v="0"/>
  </r>
  <r>
    <n v="901177664"/>
    <s v="NEO SALUD SAS"/>
    <s v="FE"/>
    <n v="32050"/>
    <s v="FE32050"/>
    <s v="901177664_FE_32050"/>
    <d v="2023-07-14T00:00:00"/>
    <n v="291060"/>
    <n v="291060"/>
    <x v="0"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8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8" firstHeaderRow="0" firstDataRow="1" firstDataCol="1"/>
  <pivotFields count="18">
    <pivotField showAll="0"/>
    <pivotField showAll="0"/>
    <pivotField showAll="0"/>
    <pivotField showAll="0"/>
    <pivotField showAll="0"/>
    <pivotField showAll="0"/>
    <pivotField numFmtId="164" showAll="0"/>
    <pivotField numFmtId="165" showAll="0"/>
    <pivotField dataField="1" numFmtId="165" showAll="0"/>
    <pivotField axis="axisRow" showAll="0">
      <items count="5">
        <item x="2"/>
        <item x="1"/>
        <item x="0"/>
        <item x="3"/>
        <item t="default"/>
      </items>
    </pivotField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9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9" baseItem="0"/>
    <dataField name=" SALDO FACT IPS" fld="8" baseField="0" baseItem="0" numFmtId="41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9" type="button" dataOnly="0" labelOnly="1" outline="0" axis="axisRow" fieldPosition="0"/>
    </format>
    <format dxfId="3">
      <pivotArea dataOnly="0" labelOnly="1" fieldPosition="0">
        <references count="1">
          <reference field="9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showGridLines="0" zoomScale="120" zoomScaleNormal="120" workbookViewId="0">
      <selection activeCell="D9" sqref="D9"/>
    </sheetView>
  </sheetViews>
  <sheetFormatPr baseColWidth="10" defaultColWidth="8" defaultRowHeight="15"/>
  <cols>
    <col min="1" max="1" width="14.28515625" style="16" customWidth="1"/>
    <col min="2" max="2" width="17" style="17" customWidth="1"/>
    <col min="3" max="3" width="9.7109375" style="14" customWidth="1"/>
    <col min="4" max="4" width="10.42578125" style="14" customWidth="1"/>
    <col min="5" max="5" width="13.140625" style="14" customWidth="1"/>
    <col min="6" max="6" width="13.42578125" style="14" customWidth="1"/>
    <col min="7" max="7" width="14.140625" style="19" customWidth="1"/>
    <col min="8" max="8" width="13" style="14" customWidth="1"/>
    <col min="9" max="9" width="12.7109375" style="14" customWidth="1"/>
    <col min="10" max="10" width="18.140625" style="14" customWidth="1"/>
    <col min="11" max="11" width="17.85546875" style="14" customWidth="1"/>
    <col min="12" max="12" width="8" style="14"/>
    <col min="13" max="13" width="11.7109375" style="14" bestFit="1" customWidth="1"/>
    <col min="14" max="16384" width="8" style="14"/>
  </cols>
  <sheetData>
    <row r="1" spans="1:13" s="6" customFormat="1" ht="63">
      <c r="A1" s="1" t="s">
        <v>0</v>
      </c>
      <c r="B1" s="1" t="s">
        <v>1</v>
      </c>
      <c r="C1" s="2" t="s">
        <v>2</v>
      </c>
      <c r="D1" s="22" t="s">
        <v>3</v>
      </c>
      <c r="E1" s="1" t="s">
        <v>4</v>
      </c>
      <c r="F1" s="3" t="s">
        <v>5</v>
      </c>
      <c r="G1" s="4" t="s">
        <v>6</v>
      </c>
      <c r="H1" s="3" t="s">
        <v>7</v>
      </c>
      <c r="I1" s="2" t="s">
        <v>8</v>
      </c>
      <c r="J1" s="5" t="s">
        <v>9</v>
      </c>
      <c r="K1" s="1" t="s">
        <v>10</v>
      </c>
    </row>
    <row r="2" spans="1:13">
      <c r="A2" s="7" t="s">
        <v>11</v>
      </c>
      <c r="B2" s="8" t="s">
        <v>12</v>
      </c>
      <c r="C2" s="20" t="s">
        <v>13</v>
      </c>
      <c r="D2" s="23" t="s">
        <v>22</v>
      </c>
      <c r="E2" s="21">
        <v>44991</v>
      </c>
      <c r="F2" s="15"/>
      <c r="G2" s="12">
        <v>326060</v>
      </c>
      <c r="H2" s="12">
        <v>326060</v>
      </c>
      <c r="I2" s="13" t="s">
        <v>14</v>
      </c>
      <c r="J2" s="13" t="s">
        <v>15</v>
      </c>
      <c r="K2" s="9" t="s">
        <v>16</v>
      </c>
    </row>
    <row r="3" spans="1:13">
      <c r="A3" s="7" t="s">
        <v>11</v>
      </c>
      <c r="B3" s="8" t="s">
        <v>12</v>
      </c>
      <c r="C3" s="9" t="s">
        <v>13</v>
      </c>
      <c r="D3" s="24" t="s">
        <v>23</v>
      </c>
      <c r="E3" s="10">
        <v>44996</v>
      </c>
      <c r="F3" s="15"/>
      <c r="G3" s="12">
        <v>2667258</v>
      </c>
      <c r="H3" s="12">
        <v>2667258</v>
      </c>
      <c r="I3" s="13" t="s">
        <v>14</v>
      </c>
      <c r="J3" s="13" t="s">
        <v>15</v>
      </c>
      <c r="K3" s="9" t="s">
        <v>16</v>
      </c>
      <c r="M3" s="18"/>
    </row>
    <row r="4" spans="1:13">
      <c r="A4" s="7" t="s">
        <v>11</v>
      </c>
      <c r="B4" s="8" t="s">
        <v>12</v>
      </c>
      <c r="C4" s="9" t="s">
        <v>13</v>
      </c>
      <c r="D4" s="24" t="s">
        <v>24</v>
      </c>
      <c r="E4" s="10">
        <v>45020</v>
      </c>
      <c r="F4" s="15"/>
      <c r="G4" s="12">
        <v>35000</v>
      </c>
      <c r="H4" s="12">
        <v>35000</v>
      </c>
      <c r="I4" s="13" t="s">
        <v>14</v>
      </c>
      <c r="J4" s="13" t="s">
        <v>15</v>
      </c>
      <c r="K4" s="9" t="s">
        <v>16</v>
      </c>
    </row>
    <row r="5" spans="1:13">
      <c r="A5" s="7" t="s">
        <v>11</v>
      </c>
      <c r="B5" s="8" t="s">
        <v>12</v>
      </c>
      <c r="C5" s="9" t="s">
        <v>13</v>
      </c>
      <c r="D5" s="24" t="s">
        <v>25</v>
      </c>
      <c r="E5" s="10">
        <v>45020</v>
      </c>
      <c r="F5" s="15"/>
      <c r="G5" s="12">
        <v>423080</v>
      </c>
      <c r="H5" s="12">
        <v>423080</v>
      </c>
      <c r="I5" s="13" t="s">
        <v>14</v>
      </c>
      <c r="J5" s="13" t="s">
        <v>15</v>
      </c>
      <c r="K5" s="9" t="s">
        <v>16</v>
      </c>
    </row>
    <row r="6" spans="1:13">
      <c r="A6" s="7" t="s">
        <v>11</v>
      </c>
      <c r="B6" s="8" t="s">
        <v>12</v>
      </c>
      <c r="C6" s="9" t="s">
        <v>13</v>
      </c>
      <c r="D6" s="24" t="s">
        <v>26</v>
      </c>
      <c r="E6" s="10">
        <v>45020</v>
      </c>
      <c r="F6" s="15"/>
      <c r="G6" s="12">
        <v>1696860</v>
      </c>
      <c r="H6" s="12">
        <v>1696860</v>
      </c>
      <c r="I6" s="13" t="s">
        <v>14</v>
      </c>
      <c r="J6" s="13" t="s">
        <v>15</v>
      </c>
      <c r="K6" s="9" t="s">
        <v>16</v>
      </c>
    </row>
    <row r="7" spans="1:13">
      <c r="A7" s="7" t="s">
        <v>11</v>
      </c>
      <c r="B7" s="8" t="s">
        <v>12</v>
      </c>
      <c r="C7" s="9" t="s">
        <v>13</v>
      </c>
      <c r="D7" s="7" t="s">
        <v>17</v>
      </c>
      <c r="E7" s="10">
        <v>45026</v>
      </c>
      <c r="F7" s="15"/>
      <c r="G7" s="12">
        <v>35000</v>
      </c>
      <c r="H7" s="12">
        <v>35000</v>
      </c>
      <c r="I7" s="13" t="s">
        <v>14</v>
      </c>
      <c r="J7" s="13" t="s">
        <v>15</v>
      </c>
      <c r="K7" s="9" t="s">
        <v>16</v>
      </c>
    </row>
    <row r="8" spans="1:13">
      <c r="A8" s="7" t="s">
        <v>11</v>
      </c>
      <c r="B8" s="8" t="s">
        <v>12</v>
      </c>
      <c r="C8" s="9" t="s">
        <v>13</v>
      </c>
      <c r="D8" s="25" t="s">
        <v>27</v>
      </c>
      <c r="E8" s="10">
        <v>45058</v>
      </c>
      <c r="F8" s="15"/>
      <c r="G8" s="12">
        <v>520100</v>
      </c>
      <c r="H8" s="12">
        <v>520100</v>
      </c>
      <c r="I8" s="13" t="s">
        <v>14</v>
      </c>
      <c r="J8" s="13" t="s">
        <v>15</v>
      </c>
      <c r="K8" s="9" t="s">
        <v>16</v>
      </c>
    </row>
    <row r="9" spans="1:13">
      <c r="A9" s="7" t="s">
        <v>11</v>
      </c>
      <c r="B9" s="8" t="s">
        <v>12</v>
      </c>
      <c r="C9" s="9" t="s">
        <v>13</v>
      </c>
      <c r="D9" s="25" t="s">
        <v>28</v>
      </c>
      <c r="E9" s="10">
        <v>45061</v>
      </c>
      <c r="F9" s="15"/>
      <c r="G9" s="12">
        <v>444543</v>
      </c>
      <c r="H9" s="12">
        <v>444543</v>
      </c>
      <c r="I9" s="13" t="s">
        <v>14</v>
      </c>
      <c r="J9" s="13" t="s">
        <v>15</v>
      </c>
      <c r="K9" s="9" t="s">
        <v>16</v>
      </c>
    </row>
    <row r="10" spans="1:13">
      <c r="A10" s="7" t="s">
        <v>11</v>
      </c>
      <c r="B10" s="8" t="s">
        <v>12</v>
      </c>
      <c r="C10" s="9" t="s">
        <v>13</v>
      </c>
      <c r="D10" s="7" t="s">
        <v>18</v>
      </c>
      <c r="E10" s="10">
        <v>45087</v>
      </c>
      <c r="F10" s="15"/>
      <c r="G10" s="12">
        <v>1450800</v>
      </c>
      <c r="H10" s="12">
        <v>1450800</v>
      </c>
      <c r="I10" s="13" t="s">
        <v>14</v>
      </c>
      <c r="J10" s="13" t="s">
        <v>15</v>
      </c>
      <c r="K10" s="9" t="s">
        <v>16</v>
      </c>
    </row>
    <row r="11" spans="1:13">
      <c r="A11" s="7" t="s">
        <v>11</v>
      </c>
      <c r="B11" s="8" t="s">
        <v>12</v>
      </c>
      <c r="C11" s="9" t="s">
        <v>13</v>
      </c>
      <c r="D11" s="7" t="s">
        <v>19</v>
      </c>
      <c r="E11" s="10">
        <v>45087</v>
      </c>
      <c r="F11" s="15"/>
      <c r="G11" s="12">
        <v>301805</v>
      </c>
      <c r="H11" s="12">
        <v>301805</v>
      </c>
      <c r="I11" s="13" t="s">
        <v>14</v>
      </c>
      <c r="J11" s="13" t="s">
        <v>15</v>
      </c>
      <c r="K11" s="9" t="s">
        <v>16</v>
      </c>
    </row>
    <row r="12" spans="1:13">
      <c r="A12" s="7" t="s">
        <v>11</v>
      </c>
      <c r="B12" s="8" t="s">
        <v>12</v>
      </c>
      <c r="C12" s="9" t="s">
        <v>13</v>
      </c>
      <c r="D12" s="7" t="s">
        <v>29</v>
      </c>
      <c r="E12" s="10">
        <v>45087</v>
      </c>
      <c r="F12" s="15"/>
      <c r="G12" s="12">
        <v>326060</v>
      </c>
      <c r="H12" s="12">
        <v>326060</v>
      </c>
      <c r="I12" s="13" t="s">
        <v>14</v>
      </c>
      <c r="J12" s="13" t="s">
        <v>15</v>
      </c>
      <c r="K12" s="9" t="s">
        <v>16</v>
      </c>
    </row>
    <row r="13" spans="1:13">
      <c r="A13" s="7" t="s">
        <v>11</v>
      </c>
      <c r="B13" s="8" t="s">
        <v>12</v>
      </c>
      <c r="C13" s="9" t="s">
        <v>13</v>
      </c>
      <c r="D13" s="7" t="s">
        <v>20</v>
      </c>
      <c r="E13" s="10">
        <v>45087</v>
      </c>
      <c r="F13" s="15"/>
      <c r="G13" s="12">
        <v>121275</v>
      </c>
      <c r="H13" s="12">
        <v>121275</v>
      </c>
      <c r="I13" s="13" t="s">
        <v>14</v>
      </c>
      <c r="J13" s="13" t="s">
        <v>15</v>
      </c>
      <c r="K13" s="9" t="s">
        <v>16</v>
      </c>
    </row>
    <row r="14" spans="1:13">
      <c r="A14" s="7" t="s">
        <v>11</v>
      </c>
      <c r="B14" s="8" t="s">
        <v>12</v>
      </c>
      <c r="C14" s="9" t="s">
        <v>13</v>
      </c>
      <c r="D14" s="7" t="s">
        <v>21</v>
      </c>
      <c r="E14" s="10">
        <v>45090</v>
      </c>
      <c r="F14" s="15"/>
      <c r="G14" s="12">
        <v>3556344</v>
      </c>
      <c r="H14" s="12">
        <v>1778172</v>
      </c>
      <c r="I14" s="13" t="s">
        <v>14</v>
      </c>
      <c r="J14" s="13" t="s">
        <v>15</v>
      </c>
      <c r="K14" s="9" t="s">
        <v>16</v>
      </c>
    </row>
    <row r="15" spans="1:13">
      <c r="A15" s="7" t="s">
        <v>11</v>
      </c>
      <c r="B15" s="8" t="s">
        <v>12</v>
      </c>
      <c r="C15" s="9" t="s">
        <v>13</v>
      </c>
      <c r="D15" s="25" t="s">
        <v>33</v>
      </c>
      <c r="E15" s="10">
        <v>45093</v>
      </c>
      <c r="F15" s="11"/>
      <c r="G15" s="12">
        <v>121275</v>
      </c>
      <c r="H15" s="12">
        <v>121275</v>
      </c>
      <c r="I15" s="13" t="s">
        <v>14</v>
      </c>
      <c r="J15" s="13" t="s">
        <v>15</v>
      </c>
      <c r="K15" s="9" t="s">
        <v>16</v>
      </c>
    </row>
    <row r="16" spans="1:13">
      <c r="A16" s="7" t="s">
        <v>11</v>
      </c>
      <c r="B16" s="8" t="s">
        <v>12</v>
      </c>
      <c r="C16" s="9" t="s">
        <v>13</v>
      </c>
      <c r="D16" s="25" t="s">
        <v>30</v>
      </c>
      <c r="E16" s="10">
        <v>45104</v>
      </c>
      <c r="F16" s="11"/>
      <c r="G16" s="12">
        <v>1629991</v>
      </c>
      <c r="H16" s="12">
        <v>1629991</v>
      </c>
      <c r="I16" s="13" t="s">
        <v>14</v>
      </c>
      <c r="J16" s="13" t="s">
        <v>15</v>
      </c>
      <c r="K16" s="9" t="s">
        <v>16</v>
      </c>
    </row>
    <row r="17" spans="1:11">
      <c r="A17" s="7" t="s">
        <v>11</v>
      </c>
      <c r="B17" s="8" t="s">
        <v>12</v>
      </c>
      <c r="C17" s="9" t="s">
        <v>13</v>
      </c>
      <c r="D17" s="25" t="s">
        <v>31</v>
      </c>
      <c r="E17" s="10">
        <v>45104</v>
      </c>
      <c r="F17" s="11"/>
      <c r="G17" s="12">
        <v>200640</v>
      </c>
      <c r="H17" s="12">
        <v>200640</v>
      </c>
      <c r="I17" s="13" t="s">
        <v>14</v>
      </c>
      <c r="J17" s="13" t="s">
        <v>15</v>
      </c>
      <c r="K17" s="9" t="s">
        <v>16</v>
      </c>
    </row>
    <row r="18" spans="1:11">
      <c r="A18" s="7" t="s">
        <v>11</v>
      </c>
      <c r="B18" s="8" t="s">
        <v>12</v>
      </c>
      <c r="C18" s="9" t="s">
        <v>13</v>
      </c>
      <c r="D18" s="7" t="s">
        <v>32</v>
      </c>
      <c r="E18" s="10">
        <v>45107</v>
      </c>
      <c r="F18" s="11"/>
      <c r="G18" s="12">
        <v>1037267</v>
      </c>
      <c r="H18" s="12">
        <v>1037267</v>
      </c>
      <c r="I18" s="13" t="s">
        <v>14</v>
      </c>
      <c r="J18" s="13" t="s">
        <v>15</v>
      </c>
      <c r="K18" s="9" t="s">
        <v>16</v>
      </c>
    </row>
    <row r="19" spans="1:11">
      <c r="A19" s="7" t="s">
        <v>11</v>
      </c>
      <c r="B19" s="8" t="s">
        <v>12</v>
      </c>
      <c r="C19" s="9" t="s">
        <v>13</v>
      </c>
      <c r="D19" s="23" t="s">
        <v>34</v>
      </c>
      <c r="E19" s="10">
        <v>45121</v>
      </c>
      <c r="F19" s="11"/>
      <c r="G19" s="12">
        <v>1357200</v>
      </c>
      <c r="H19" s="12">
        <v>1357200</v>
      </c>
      <c r="I19" s="13" t="s">
        <v>14</v>
      </c>
      <c r="J19" s="13" t="s">
        <v>15</v>
      </c>
      <c r="K19" s="9" t="s">
        <v>16</v>
      </c>
    </row>
    <row r="20" spans="1:11">
      <c r="A20" s="7" t="s">
        <v>11</v>
      </c>
      <c r="B20" s="8" t="s">
        <v>12</v>
      </c>
      <c r="C20" s="9" t="s">
        <v>13</v>
      </c>
      <c r="D20" s="23" t="s">
        <v>35</v>
      </c>
      <c r="E20" s="10">
        <v>45121</v>
      </c>
      <c r="F20" s="11"/>
      <c r="G20" s="12">
        <v>326060</v>
      </c>
      <c r="H20" s="12">
        <v>326060</v>
      </c>
      <c r="I20" s="13" t="s">
        <v>14</v>
      </c>
      <c r="J20" s="13" t="s">
        <v>15</v>
      </c>
      <c r="K20" s="9" t="s">
        <v>16</v>
      </c>
    </row>
    <row r="21" spans="1:11">
      <c r="A21" s="7" t="s">
        <v>11</v>
      </c>
      <c r="B21" s="8" t="s">
        <v>12</v>
      </c>
      <c r="C21" s="9" t="s">
        <v>13</v>
      </c>
      <c r="D21" s="23" t="s">
        <v>36</v>
      </c>
      <c r="E21" s="10">
        <v>45121</v>
      </c>
      <c r="F21" s="11"/>
      <c r="G21" s="12">
        <v>194040</v>
      </c>
      <c r="H21" s="12">
        <v>194040</v>
      </c>
      <c r="I21" s="13" t="s">
        <v>14</v>
      </c>
      <c r="J21" s="13" t="s">
        <v>15</v>
      </c>
      <c r="K21" s="9" t="s">
        <v>16</v>
      </c>
    </row>
    <row r="22" spans="1:11">
      <c r="A22" s="7" t="s">
        <v>11</v>
      </c>
      <c r="B22" s="8" t="s">
        <v>12</v>
      </c>
      <c r="C22" s="9" t="s">
        <v>13</v>
      </c>
      <c r="D22" s="23" t="s">
        <v>37</v>
      </c>
      <c r="E22" s="10">
        <v>45121</v>
      </c>
      <c r="F22" s="11"/>
      <c r="G22" s="12">
        <v>291060</v>
      </c>
      <c r="H22" s="12">
        <v>291060</v>
      </c>
      <c r="I22" s="13" t="s">
        <v>14</v>
      </c>
      <c r="J22" s="13" t="s">
        <v>15</v>
      </c>
      <c r="K22" s="9" t="s">
        <v>16</v>
      </c>
    </row>
    <row r="23" spans="1:11">
      <c r="H23" s="26">
        <f>SUM(H2:H22)</f>
        <v>15283546</v>
      </c>
    </row>
  </sheetData>
  <dataValidations count="1">
    <dataValidation type="whole" operator="greaterThan" allowBlank="1" showInputMessage="1" showErrorMessage="1" errorTitle="DATO ERRADO" error="El valor debe ser diferente de cero" sqref="M3 G1:H1048576">
      <formula1>1</formula1>
    </dataValidation>
  </dataValidations>
  <pageMargins left="0.11811023622047245" right="0.11811023622047245" top="0.15748031496062992" bottom="0.15748031496062992" header="0.31496062992125984" footer="0.31496062992125984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/>
  <cols>
    <col min="1" max="1" width="36.28515625" bestFit="1" customWidth="1"/>
    <col min="2" max="2" width="11.28515625" customWidth="1"/>
    <col min="3" max="3" width="14.85546875" customWidth="1"/>
  </cols>
  <sheetData>
    <row r="3" spans="1:3">
      <c r="A3" s="45" t="s">
        <v>82</v>
      </c>
      <c r="B3" s="46" t="s">
        <v>83</v>
      </c>
      <c r="C3" s="46" t="s">
        <v>84</v>
      </c>
    </row>
    <row r="4" spans="1:3">
      <c r="A4" s="47" t="s">
        <v>70</v>
      </c>
      <c r="B4" s="48">
        <v>1</v>
      </c>
      <c r="C4" s="49">
        <v>121275</v>
      </c>
    </row>
    <row r="5" spans="1:3">
      <c r="A5" s="47" t="s">
        <v>71</v>
      </c>
      <c r="B5" s="48">
        <v>3</v>
      </c>
      <c r="C5" s="49">
        <v>4419863</v>
      </c>
    </row>
    <row r="6" spans="1:3">
      <c r="A6" s="47" t="s">
        <v>68</v>
      </c>
      <c r="B6" s="48">
        <v>16</v>
      </c>
      <c r="C6" s="49">
        <v>8964236</v>
      </c>
    </row>
    <row r="7" spans="1:3">
      <c r="A7" s="47" t="s">
        <v>72</v>
      </c>
      <c r="B7" s="48">
        <v>1</v>
      </c>
      <c r="C7" s="49">
        <v>1778172</v>
      </c>
    </row>
    <row r="8" spans="1:3">
      <c r="A8" s="47" t="s">
        <v>81</v>
      </c>
      <c r="B8" s="48">
        <v>21</v>
      </c>
      <c r="C8" s="49">
        <v>15283546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showGridLines="0" topLeftCell="E1" zoomScale="120" zoomScaleNormal="120" workbookViewId="0">
      <selection activeCell="I5" sqref="I5"/>
    </sheetView>
  </sheetViews>
  <sheetFormatPr baseColWidth="10" defaultColWidth="8" defaultRowHeight="15"/>
  <cols>
    <col min="1" max="1" width="14.28515625" style="16" customWidth="1"/>
    <col min="2" max="2" width="17" style="17" customWidth="1"/>
    <col min="3" max="3" width="9.7109375" style="14" customWidth="1"/>
    <col min="4" max="5" width="12.85546875" style="14" customWidth="1"/>
    <col min="6" max="6" width="20.85546875" style="14" customWidth="1"/>
    <col min="7" max="7" width="13.140625" style="14" customWidth="1"/>
    <col min="8" max="8" width="14.140625" style="19" customWidth="1"/>
    <col min="9" max="9" width="13" style="14" customWidth="1"/>
    <col min="10" max="10" width="37.28515625" style="14" customWidth="1"/>
    <col min="11" max="11" width="11.85546875" style="14" customWidth="1"/>
    <col min="12" max="12" width="12.42578125" style="14" customWidth="1"/>
    <col min="13" max="13" width="14.140625" style="14" customWidth="1"/>
    <col min="14" max="16" width="11.28515625" style="14" bestFit="1" customWidth="1"/>
    <col min="17" max="17" width="8.140625" style="14" bestFit="1" customWidth="1"/>
    <col min="18" max="19" width="11.28515625" style="14" bestFit="1" customWidth="1"/>
    <col min="20" max="21" width="8" style="14"/>
    <col min="22" max="22" width="11.28515625" style="14" bestFit="1" customWidth="1"/>
    <col min="23" max="23" width="11.85546875" style="14" bestFit="1" customWidth="1"/>
    <col min="24" max="24" width="11.28515625" style="14" customWidth="1"/>
    <col min="25" max="16384" width="8" style="14"/>
  </cols>
  <sheetData>
    <row r="1" spans="1:24">
      <c r="H1" s="27">
        <f>SUBTOTAL(9,H3:H23)</f>
        <v>17061718</v>
      </c>
      <c r="I1" s="27">
        <f>SUBTOTAL(9,I3:I23)</f>
        <v>15283546</v>
      </c>
      <c r="K1" s="42">
        <f>SUBTOTAL(9,K3:K23)</f>
        <v>8097482</v>
      </c>
      <c r="L1" s="42">
        <f t="shared" ref="L1:S1" si="0">SUBTOTAL(9,L3:L23)</f>
        <v>121275</v>
      </c>
      <c r="M1" s="42"/>
      <c r="N1" s="42">
        <f t="shared" si="0"/>
        <v>4619214</v>
      </c>
      <c r="O1" s="42">
        <f t="shared" si="0"/>
        <v>8097482</v>
      </c>
      <c r="P1" s="42">
        <f t="shared" si="0"/>
        <v>6198035</v>
      </c>
      <c r="Q1" s="42">
        <f t="shared" si="0"/>
        <v>0</v>
      </c>
      <c r="R1" s="42">
        <f t="shared" si="0"/>
        <v>1778172</v>
      </c>
      <c r="S1" s="42">
        <f t="shared" si="0"/>
        <v>6198035</v>
      </c>
    </row>
    <row r="2" spans="1:24" s="6" customFormat="1" ht="45">
      <c r="A2" s="28" t="s">
        <v>0</v>
      </c>
      <c r="B2" s="28" t="s">
        <v>1</v>
      </c>
      <c r="C2" s="29" t="s">
        <v>2</v>
      </c>
      <c r="D2" s="38" t="s">
        <v>40</v>
      </c>
      <c r="E2" s="37" t="s">
        <v>38</v>
      </c>
      <c r="F2" s="37" t="s">
        <v>39</v>
      </c>
      <c r="G2" s="28" t="s">
        <v>4</v>
      </c>
      <c r="H2" s="30" t="s">
        <v>6</v>
      </c>
      <c r="I2" s="31" t="s">
        <v>7</v>
      </c>
      <c r="J2" s="39" t="s">
        <v>69</v>
      </c>
      <c r="K2" s="43" t="s">
        <v>73</v>
      </c>
      <c r="L2" s="50" t="s">
        <v>74</v>
      </c>
      <c r="M2" s="50" t="s">
        <v>86</v>
      </c>
      <c r="N2" s="43" t="s">
        <v>75</v>
      </c>
      <c r="O2" s="43" t="s">
        <v>76</v>
      </c>
      <c r="P2" s="43" t="s">
        <v>77</v>
      </c>
      <c r="Q2" s="43" t="s">
        <v>78</v>
      </c>
      <c r="R2" s="43" t="s">
        <v>79</v>
      </c>
      <c r="S2" s="43" t="s">
        <v>80</v>
      </c>
      <c r="T2" s="53" t="s">
        <v>88</v>
      </c>
      <c r="U2" s="54" t="s">
        <v>89</v>
      </c>
      <c r="V2" s="51" t="s">
        <v>90</v>
      </c>
      <c r="W2" s="51" t="s">
        <v>91</v>
      </c>
      <c r="X2" s="51" t="s">
        <v>92</v>
      </c>
    </row>
    <row r="3" spans="1:24">
      <c r="A3" s="32">
        <v>901177664</v>
      </c>
      <c r="B3" s="33" t="s">
        <v>12</v>
      </c>
      <c r="C3" s="34" t="s">
        <v>13</v>
      </c>
      <c r="D3" s="23">
        <v>27804</v>
      </c>
      <c r="E3" s="23" t="s">
        <v>22</v>
      </c>
      <c r="F3" s="23" t="s">
        <v>47</v>
      </c>
      <c r="G3" s="35">
        <v>44991</v>
      </c>
      <c r="H3" s="36">
        <v>326060</v>
      </c>
      <c r="I3" s="36">
        <v>326060</v>
      </c>
      <c r="J3" s="40" t="s">
        <v>68</v>
      </c>
      <c r="K3" s="44">
        <v>0</v>
      </c>
      <c r="L3" s="44">
        <v>0</v>
      </c>
      <c r="M3" s="44"/>
      <c r="N3" s="44">
        <v>0</v>
      </c>
      <c r="O3" s="44">
        <v>0</v>
      </c>
      <c r="P3" s="44">
        <v>0</v>
      </c>
      <c r="Q3" s="44">
        <v>0</v>
      </c>
      <c r="R3" s="44">
        <v>0</v>
      </c>
      <c r="S3" s="44">
        <v>0</v>
      </c>
    </row>
    <row r="4" spans="1:24">
      <c r="A4" s="32">
        <v>901177664</v>
      </c>
      <c r="B4" s="33" t="s">
        <v>12</v>
      </c>
      <c r="C4" s="34" t="s">
        <v>13</v>
      </c>
      <c r="D4" s="23">
        <v>27947</v>
      </c>
      <c r="E4" s="23" t="s">
        <v>23</v>
      </c>
      <c r="F4" s="23" t="s">
        <v>48</v>
      </c>
      <c r="G4" s="35">
        <v>44996</v>
      </c>
      <c r="H4" s="36">
        <v>2667258</v>
      </c>
      <c r="I4" s="36">
        <v>2667258</v>
      </c>
      <c r="J4" s="40" t="s">
        <v>85</v>
      </c>
      <c r="K4" s="44">
        <v>2667258</v>
      </c>
      <c r="L4" s="44">
        <v>0</v>
      </c>
      <c r="M4" s="44"/>
      <c r="N4" s="44">
        <v>2667258</v>
      </c>
      <c r="O4" s="44">
        <v>2667258</v>
      </c>
      <c r="P4" s="44">
        <v>2667258</v>
      </c>
      <c r="Q4" s="44">
        <v>0</v>
      </c>
      <c r="R4" s="44">
        <v>0</v>
      </c>
      <c r="S4" s="44">
        <v>2667258</v>
      </c>
      <c r="V4" s="41">
        <v>2667258</v>
      </c>
      <c r="W4" s="52">
        <v>2201386964</v>
      </c>
      <c r="X4" s="14" t="s">
        <v>93</v>
      </c>
    </row>
    <row r="5" spans="1:24">
      <c r="A5" s="32">
        <v>901177664</v>
      </c>
      <c r="B5" s="33" t="s">
        <v>12</v>
      </c>
      <c r="C5" s="34" t="s">
        <v>13</v>
      </c>
      <c r="D5" s="23">
        <v>27182</v>
      </c>
      <c r="E5" s="23" t="s">
        <v>24</v>
      </c>
      <c r="F5" s="23" t="s">
        <v>49</v>
      </c>
      <c r="G5" s="35">
        <v>45020</v>
      </c>
      <c r="H5" s="36">
        <v>35000</v>
      </c>
      <c r="I5" s="36">
        <v>35000</v>
      </c>
      <c r="J5" s="40" t="s">
        <v>68</v>
      </c>
      <c r="K5" s="44">
        <v>0</v>
      </c>
      <c r="L5" s="44">
        <v>0</v>
      </c>
      <c r="M5" s="44"/>
      <c r="N5" s="44">
        <v>0</v>
      </c>
      <c r="O5" s="44">
        <v>0</v>
      </c>
      <c r="P5" s="44">
        <v>0</v>
      </c>
      <c r="Q5" s="44">
        <v>0</v>
      </c>
      <c r="R5" s="44">
        <v>0</v>
      </c>
      <c r="S5" s="44">
        <v>0</v>
      </c>
    </row>
    <row r="6" spans="1:24">
      <c r="A6" s="32">
        <v>901177664</v>
      </c>
      <c r="B6" s="33" t="s">
        <v>12</v>
      </c>
      <c r="C6" s="34" t="s">
        <v>13</v>
      </c>
      <c r="D6" s="23">
        <v>27183</v>
      </c>
      <c r="E6" s="23" t="s">
        <v>25</v>
      </c>
      <c r="F6" s="23" t="s">
        <v>50</v>
      </c>
      <c r="G6" s="35">
        <v>45020</v>
      </c>
      <c r="H6" s="36">
        <v>423080</v>
      </c>
      <c r="I6" s="36">
        <v>423080</v>
      </c>
      <c r="J6" s="40" t="s">
        <v>68</v>
      </c>
      <c r="K6" s="44">
        <v>0</v>
      </c>
      <c r="L6" s="44">
        <v>0</v>
      </c>
      <c r="M6" s="44"/>
      <c r="N6" s="44">
        <v>0</v>
      </c>
      <c r="O6" s="44">
        <v>0</v>
      </c>
      <c r="P6" s="44">
        <v>0</v>
      </c>
      <c r="Q6" s="44">
        <v>0</v>
      </c>
      <c r="R6" s="44">
        <v>0</v>
      </c>
      <c r="S6" s="44">
        <v>0</v>
      </c>
    </row>
    <row r="7" spans="1:24">
      <c r="A7" s="32">
        <v>901177664</v>
      </c>
      <c r="B7" s="33" t="s">
        <v>12</v>
      </c>
      <c r="C7" s="34" t="s">
        <v>13</v>
      </c>
      <c r="D7" s="23">
        <v>27184</v>
      </c>
      <c r="E7" s="23" t="s">
        <v>26</v>
      </c>
      <c r="F7" s="23" t="s">
        <v>51</v>
      </c>
      <c r="G7" s="35">
        <v>45020</v>
      </c>
      <c r="H7" s="36">
        <v>1696860</v>
      </c>
      <c r="I7" s="36">
        <v>1696860</v>
      </c>
      <c r="J7" s="40" t="s">
        <v>68</v>
      </c>
      <c r="K7" s="44">
        <v>0</v>
      </c>
      <c r="L7" s="44">
        <v>0</v>
      </c>
      <c r="M7" s="44"/>
      <c r="N7" s="44">
        <v>0</v>
      </c>
      <c r="O7" s="44">
        <v>0</v>
      </c>
      <c r="P7" s="44">
        <v>0</v>
      </c>
      <c r="Q7" s="44">
        <v>0</v>
      </c>
      <c r="R7" s="44">
        <v>0</v>
      </c>
      <c r="S7" s="44">
        <v>0</v>
      </c>
    </row>
    <row r="8" spans="1:24">
      <c r="A8" s="32">
        <v>901177664</v>
      </c>
      <c r="B8" s="33" t="s">
        <v>12</v>
      </c>
      <c r="C8" s="34" t="s">
        <v>13</v>
      </c>
      <c r="D8" s="23">
        <v>28215</v>
      </c>
      <c r="E8" s="23" t="s">
        <v>41</v>
      </c>
      <c r="F8" s="23" t="s">
        <v>52</v>
      </c>
      <c r="G8" s="35">
        <v>45026</v>
      </c>
      <c r="H8" s="36">
        <v>35000</v>
      </c>
      <c r="I8" s="36">
        <v>35000</v>
      </c>
      <c r="J8" s="40" t="s">
        <v>68</v>
      </c>
      <c r="K8" s="44">
        <v>0</v>
      </c>
      <c r="L8" s="44">
        <v>0</v>
      </c>
      <c r="M8" s="44"/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</row>
    <row r="9" spans="1:24">
      <c r="A9" s="32">
        <v>901177664</v>
      </c>
      <c r="B9" s="33" t="s">
        <v>12</v>
      </c>
      <c r="C9" s="34" t="s">
        <v>13</v>
      </c>
      <c r="D9" s="23">
        <v>29336</v>
      </c>
      <c r="E9" s="23" t="s">
        <v>27</v>
      </c>
      <c r="F9" s="23" t="s">
        <v>53</v>
      </c>
      <c r="G9" s="35">
        <v>45058</v>
      </c>
      <c r="H9" s="36">
        <v>520100</v>
      </c>
      <c r="I9" s="36">
        <v>520100</v>
      </c>
      <c r="J9" s="40" t="s">
        <v>68</v>
      </c>
      <c r="K9" s="44">
        <v>0</v>
      </c>
      <c r="L9" s="44">
        <v>0</v>
      </c>
      <c r="M9" s="44"/>
      <c r="N9" s="44">
        <v>0</v>
      </c>
      <c r="O9" s="44">
        <v>0</v>
      </c>
      <c r="P9" s="44">
        <v>0</v>
      </c>
      <c r="Q9" s="44">
        <v>0</v>
      </c>
      <c r="R9" s="44">
        <v>0</v>
      </c>
      <c r="S9" s="44">
        <v>0</v>
      </c>
    </row>
    <row r="10" spans="1:24">
      <c r="A10" s="32">
        <v>901177664</v>
      </c>
      <c r="B10" s="33" t="s">
        <v>12</v>
      </c>
      <c r="C10" s="34" t="s">
        <v>13</v>
      </c>
      <c r="D10" s="23">
        <v>29396</v>
      </c>
      <c r="E10" s="23" t="s">
        <v>28</v>
      </c>
      <c r="F10" s="23" t="s">
        <v>54</v>
      </c>
      <c r="G10" s="35">
        <v>45061</v>
      </c>
      <c r="H10" s="36">
        <v>444543</v>
      </c>
      <c r="I10" s="36">
        <v>444543</v>
      </c>
      <c r="J10" s="40" t="s">
        <v>68</v>
      </c>
      <c r="K10" s="44">
        <v>0</v>
      </c>
      <c r="L10" s="44">
        <v>0</v>
      </c>
      <c r="M10" s="44"/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</row>
    <row r="11" spans="1:24">
      <c r="A11" s="32">
        <v>901177664</v>
      </c>
      <c r="B11" s="33" t="s">
        <v>12</v>
      </c>
      <c r="C11" s="34" t="s">
        <v>13</v>
      </c>
      <c r="D11" s="23">
        <v>30601</v>
      </c>
      <c r="E11" s="23" t="s">
        <v>42</v>
      </c>
      <c r="F11" s="23" t="s">
        <v>55</v>
      </c>
      <c r="G11" s="35">
        <v>45087</v>
      </c>
      <c r="H11" s="36">
        <v>1450800</v>
      </c>
      <c r="I11" s="36">
        <v>1450800</v>
      </c>
      <c r="J11" s="40" t="s">
        <v>71</v>
      </c>
      <c r="K11" s="44">
        <v>1450800</v>
      </c>
      <c r="L11" s="44">
        <v>0</v>
      </c>
      <c r="M11" s="44"/>
      <c r="N11" s="44">
        <v>148181</v>
      </c>
      <c r="O11" s="44">
        <v>1450800</v>
      </c>
      <c r="P11" s="44">
        <v>1450800</v>
      </c>
      <c r="Q11" s="44">
        <v>0</v>
      </c>
      <c r="R11" s="44">
        <v>0</v>
      </c>
      <c r="S11" s="44">
        <v>1450800</v>
      </c>
    </row>
    <row r="12" spans="1:24">
      <c r="A12" s="32">
        <v>901177664</v>
      </c>
      <c r="B12" s="33" t="s">
        <v>12</v>
      </c>
      <c r="C12" s="34" t="s">
        <v>13</v>
      </c>
      <c r="D12" s="23">
        <v>30602</v>
      </c>
      <c r="E12" s="23" t="s">
        <v>43</v>
      </c>
      <c r="F12" s="23" t="s">
        <v>56</v>
      </c>
      <c r="G12" s="35">
        <v>45087</v>
      </c>
      <c r="H12" s="36">
        <v>301805</v>
      </c>
      <c r="I12" s="36">
        <v>301805</v>
      </c>
      <c r="J12" s="40" t="s">
        <v>71</v>
      </c>
      <c r="K12" s="44">
        <v>301805</v>
      </c>
      <c r="L12" s="44">
        <v>0</v>
      </c>
      <c r="M12" s="44"/>
      <c r="N12" s="44">
        <v>25603</v>
      </c>
      <c r="O12" s="44">
        <v>301805</v>
      </c>
      <c r="P12" s="44">
        <v>301805</v>
      </c>
      <c r="Q12" s="44">
        <v>0</v>
      </c>
      <c r="R12" s="44">
        <v>0</v>
      </c>
      <c r="S12" s="44">
        <v>301805</v>
      </c>
    </row>
    <row r="13" spans="1:24">
      <c r="A13" s="32">
        <v>901177664</v>
      </c>
      <c r="B13" s="33" t="s">
        <v>12</v>
      </c>
      <c r="C13" s="34" t="s">
        <v>13</v>
      </c>
      <c r="D13" s="23">
        <v>30603</v>
      </c>
      <c r="E13" s="23" t="s">
        <v>44</v>
      </c>
      <c r="F13" s="23" t="s">
        <v>57</v>
      </c>
      <c r="G13" s="35">
        <v>45087</v>
      </c>
      <c r="H13" s="36">
        <v>326060</v>
      </c>
      <c r="I13" s="36">
        <v>326060</v>
      </c>
      <c r="J13" s="40" t="s">
        <v>68</v>
      </c>
      <c r="K13" s="44">
        <v>0</v>
      </c>
      <c r="L13" s="44">
        <v>0</v>
      </c>
      <c r="M13" s="44"/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</row>
    <row r="14" spans="1:24">
      <c r="A14" s="32">
        <v>901177664</v>
      </c>
      <c r="B14" s="33" t="s">
        <v>12</v>
      </c>
      <c r="C14" s="34" t="s">
        <v>13</v>
      </c>
      <c r="D14" s="23">
        <v>30604</v>
      </c>
      <c r="E14" s="23" t="s">
        <v>45</v>
      </c>
      <c r="F14" s="23" t="s">
        <v>58</v>
      </c>
      <c r="G14" s="35">
        <v>45087</v>
      </c>
      <c r="H14" s="36">
        <v>121275</v>
      </c>
      <c r="I14" s="36">
        <v>121275</v>
      </c>
      <c r="J14" s="40" t="s">
        <v>70</v>
      </c>
      <c r="K14" s="44">
        <v>121275</v>
      </c>
      <c r="L14" s="44">
        <v>121275</v>
      </c>
      <c r="M14" s="44" t="s">
        <v>87</v>
      </c>
      <c r="N14" s="44">
        <v>0</v>
      </c>
      <c r="O14" s="44">
        <v>121275</v>
      </c>
      <c r="P14" s="44">
        <v>0</v>
      </c>
      <c r="Q14" s="44">
        <v>0</v>
      </c>
      <c r="R14" s="44">
        <v>0</v>
      </c>
      <c r="S14" s="44">
        <v>0</v>
      </c>
    </row>
    <row r="15" spans="1:24">
      <c r="A15" s="32">
        <v>901177664</v>
      </c>
      <c r="B15" s="33" t="s">
        <v>12</v>
      </c>
      <c r="C15" s="34" t="s">
        <v>13</v>
      </c>
      <c r="D15" s="23">
        <v>30616</v>
      </c>
      <c r="E15" s="23" t="s">
        <v>46</v>
      </c>
      <c r="F15" s="23" t="s">
        <v>59</v>
      </c>
      <c r="G15" s="35">
        <v>45090</v>
      </c>
      <c r="H15" s="36">
        <v>3556344</v>
      </c>
      <c r="I15" s="36">
        <v>1778172</v>
      </c>
      <c r="J15" s="40" t="s">
        <v>72</v>
      </c>
      <c r="K15" s="44">
        <v>3556344</v>
      </c>
      <c r="L15" s="44">
        <v>0</v>
      </c>
      <c r="M15" s="44"/>
      <c r="N15" s="44">
        <v>1778172</v>
      </c>
      <c r="O15" s="44">
        <v>3556344</v>
      </c>
      <c r="P15" s="44">
        <v>1778172</v>
      </c>
      <c r="Q15" s="44">
        <v>0</v>
      </c>
      <c r="R15" s="44">
        <v>1778172</v>
      </c>
      <c r="S15" s="44">
        <v>1778172</v>
      </c>
    </row>
    <row r="16" spans="1:24">
      <c r="A16" s="32">
        <v>901177664</v>
      </c>
      <c r="B16" s="33" t="s">
        <v>12</v>
      </c>
      <c r="C16" s="34" t="s">
        <v>13</v>
      </c>
      <c r="D16" s="23">
        <v>30824</v>
      </c>
      <c r="E16" s="23" t="s">
        <v>33</v>
      </c>
      <c r="F16" s="23" t="s">
        <v>60</v>
      </c>
      <c r="G16" s="35">
        <v>45093</v>
      </c>
      <c r="H16" s="36">
        <v>121275</v>
      </c>
      <c r="I16" s="36">
        <v>121275</v>
      </c>
      <c r="J16" s="40" t="s">
        <v>68</v>
      </c>
      <c r="K16" s="44">
        <v>0</v>
      </c>
      <c r="L16" s="44">
        <v>0</v>
      </c>
      <c r="M16" s="44"/>
      <c r="N16" s="44">
        <v>0</v>
      </c>
      <c r="O16" s="44">
        <v>0</v>
      </c>
      <c r="P16" s="44">
        <v>0</v>
      </c>
      <c r="Q16" s="44">
        <v>0</v>
      </c>
      <c r="R16" s="44">
        <v>0</v>
      </c>
      <c r="S16" s="44">
        <v>0</v>
      </c>
    </row>
    <row r="17" spans="1:19">
      <c r="A17" s="32">
        <v>901177664</v>
      </c>
      <c r="B17" s="33" t="s">
        <v>12</v>
      </c>
      <c r="C17" s="34" t="s">
        <v>13</v>
      </c>
      <c r="D17" s="23">
        <v>31150</v>
      </c>
      <c r="E17" s="23" t="s">
        <v>30</v>
      </c>
      <c r="F17" s="23" t="s">
        <v>61</v>
      </c>
      <c r="G17" s="35">
        <v>45104</v>
      </c>
      <c r="H17" s="36">
        <v>1629991</v>
      </c>
      <c r="I17" s="36">
        <v>1629991</v>
      </c>
      <c r="J17" s="40" t="s">
        <v>68</v>
      </c>
      <c r="K17" s="44">
        <v>0</v>
      </c>
      <c r="L17" s="44">
        <v>0</v>
      </c>
      <c r="M17" s="44"/>
      <c r="N17" s="44">
        <v>0</v>
      </c>
      <c r="O17" s="44">
        <v>0</v>
      </c>
      <c r="P17" s="44">
        <v>0</v>
      </c>
      <c r="Q17" s="44">
        <v>0</v>
      </c>
      <c r="R17" s="44">
        <v>0</v>
      </c>
      <c r="S17" s="44">
        <v>0</v>
      </c>
    </row>
    <row r="18" spans="1:19">
      <c r="A18" s="32">
        <v>901177664</v>
      </c>
      <c r="B18" s="33" t="s">
        <v>12</v>
      </c>
      <c r="C18" s="34" t="s">
        <v>13</v>
      </c>
      <c r="D18" s="23">
        <v>31152</v>
      </c>
      <c r="E18" s="23" t="s">
        <v>31</v>
      </c>
      <c r="F18" s="23" t="s">
        <v>62</v>
      </c>
      <c r="G18" s="35">
        <v>45104</v>
      </c>
      <c r="H18" s="36">
        <v>200640</v>
      </c>
      <c r="I18" s="36">
        <v>200640</v>
      </c>
      <c r="J18" s="40" t="s">
        <v>68</v>
      </c>
      <c r="K18" s="44">
        <v>0</v>
      </c>
      <c r="L18" s="44">
        <v>0</v>
      </c>
      <c r="M18" s="44"/>
      <c r="N18" s="44">
        <v>0</v>
      </c>
      <c r="O18" s="44">
        <v>0</v>
      </c>
      <c r="P18" s="44">
        <v>0</v>
      </c>
      <c r="Q18" s="44">
        <v>0</v>
      </c>
      <c r="R18" s="44">
        <v>0</v>
      </c>
      <c r="S18" s="44">
        <v>0</v>
      </c>
    </row>
    <row r="19" spans="1:19">
      <c r="A19" s="32">
        <v>901177664</v>
      </c>
      <c r="B19" s="33" t="s">
        <v>12</v>
      </c>
      <c r="C19" s="34" t="s">
        <v>13</v>
      </c>
      <c r="D19" s="23">
        <v>31395</v>
      </c>
      <c r="E19" s="23" t="s">
        <v>32</v>
      </c>
      <c r="F19" s="23" t="s">
        <v>63</v>
      </c>
      <c r="G19" s="35">
        <v>45107</v>
      </c>
      <c r="H19" s="36">
        <v>1037267</v>
      </c>
      <c r="I19" s="36">
        <v>1037267</v>
      </c>
      <c r="J19" s="40" t="s">
        <v>68</v>
      </c>
      <c r="K19" s="44">
        <v>0</v>
      </c>
      <c r="L19" s="44">
        <v>0</v>
      </c>
      <c r="M19" s="44"/>
      <c r="N19" s="44">
        <v>0</v>
      </c>
      <c r="O19" s="44">
        <v>0</v>
      </c>
      <c r="P19" s="44">
        <v>0</v>
      </c>
      <c r="Q19" s="44">
        <v>0</v>
      </c>
      <c r="R19" s="44">
        <v>0</v>
      </c>
      <c r="S19" s="44">
        <v>0</v>
      </c>
    </row>
    <row r="20" spans="1:19">
      <c r="A20" s="32">
        <v>901177664</v>
      </c>
      <c r="B20" s="33" t="s">
        <v>12</v>
      </c>
      <c r="C20" s="34" t="s">
        <v>13</v>
      </c>
      <c r="D20" s="23">
        <v>32047</v>
      </c>
      <c r="E20" s="23" t="s">
        <v>34</v>
      </c>
      <c r="F20" s="23" t="s">
        <v>64</v>
      </c>
      <c r="G20" s="35">
        <v>45121</v>
      </c>
      <c r="H20" s="36">
        <v>1357200</v>
      </c>
      <c r="I20" s="36">
        <v>1357200</v>
      </c>
      <c r="J20" s="40" t="s">
        <v>68</v>
      </c>
      <c r="K20" s="44">
        <v>0</v>
      </c>
      <c r="L20" s="44">
        <v>0</v>
      </c>
      <c r="M20" s="44"/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</row>
    <row r="21" spans="1:19">
      <c r="A21" s="32">
        <v>901177664</v>
      </c>
      <c r="B21" s="33" t="s">
        <v>12</v>
      </c>
      <c r="C21" s="34" t="s">
        <v>13</v>
      </c>
      <c r="D21" s="23">
        <v>32048</v>
      </c>
      <c r="E21" s="23" t="s">
        <v>35</v>
      </c>
      <c r="F21" s="23" t="s">
        <v>65</v>
      </c>
      <c r="G21" s="35">
        <v>45121</v>
      </c>
      <c r="H21" s="36">
        <v>326060</v>
      </c>
      <c r="I21" s="36">
        <v>326060</v>
      </c>
      <c r="J21" s="40" t="s">
        <v>68</v>
      </c>
      <c r="K21" s="44">
        <v>0</v>
      </c>
      <c r="L21" s="44">
        <v>0</v>
      </c>
      <c r="M21" s="44"/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</row>
    <row r="22" spans="1:19">
      <c r="A22" s="32">
        <v>901177664</v>
      </c>
      <c r="B22" s="33" t="s">
        <v>12</v>
      </c>
      <c r="C22" s="34" t="s">
        <v>13</v>
      </c>
      <c r="D22" s="23">
        <v>32049</v>
      </c>
      <c r="E22" s="23" t="s">
        <v>36</v>
      </c>
      <c r="F22" s="23" t="s">
        <v>66</v>
      </c>
      <c r="G22" s="35">
        <v>45121</v>
      </c>
      <c r="H22" s="36">
        <v>194040</v>
      </c>
      <c r="I22" s="36">
        <v>194040</v>
      </c>
      <c r="J22" s="40" t="s">
        <v>68</v>
      </c>
      <c r="K22" s="44">
        <v>0</v>
      </c>
      <c r="L22" s="44">
        <v>0</v>
      </c>
      <c r="M22" s="44"/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</row>
    <row r="23" spans="1:19">
      <c r="A23" s="32">
        <v>901177664</v>
      </c>
      <c r="B23" s="33" t="s">
        <v>12</v>
      </c>
      <c r="C23" s="34" t="s">
        <v>13</v>
      </c>
      <c r="D23" s="23">
        <v>32050</v>
      </c>
      <c r="E23" s="23" t="s">
        <v>37</v>
      </c>
      <c r="F23" s="23" t="s">
        <v>67</v>
      </c>
      <c r="G23" s="35">
        <v>45121</v>
      </c>
      <c r="H23" s="36">
        <v>291060</v>
      </c>
      <c r="I23" s="36">
        <v>291060</v>
      </c>
      <c r="J23" s="40" t="s">
        <v>68</v>
      </c>
      <c r="K23" s="44">
        <v>0</v>
      </c>
      <c r="L23" s="44">
        <v>0</v>
      </c>
      <c r="M23" s="44"/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</row>
    <row r="24" spans="1:19">
      <c r="I24" s="26"/>
    </row>
  </sheetData>
  <autoFilter ref="A2:S24"/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11811023622047245" right="0.11811023622047245" top="0.15748031496062992" bottom="0.15748031496062992" header="0.31496062992125984" footer="0.31496062992125984"/>
  <pageSetup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1" zoomScale="90" zoomScaleNormal="90" zoomScaleSheetLayoutView="100" workbookViewId="0">
      <selection activeCell="C13" sqref="C13"/>
    </sheetView>
  </sheetViews>
  <sheetFormatPr baseColWidth="10" defaultRowHeight="12.75"/>
  <cols>
    <col min="1" max="1" width="1" style="55" customWidth="1"/>
    <col min="2" max="2" width="11.42578125" style="55"/>
    <col min="3" max="3" width="17.5703125" style="55" customWidth="1"/>
    <col min="4" max="4" width="11.5703125" style="55" customWidth="1"/>
    <col min="5" max="8" width="11.42578125" style="55"/>
    <col min="9" max="9" width="22.5703125" style="55" customWidth="1"/>
    <col min="10" max="10" width="14" style="55" customWidth="1"/>
    <col min="11" max="11" width="1.7109375" style="55" customWidth="1"/>
    <col min="12" max="221" width="11.42578125" style="55"/>
    <col min="222" max="222" width="4.42578125" style="55" customWidth="1"/>
    <col min="223" max="223" width="11.42578125" style="55"/>
    <col min="224" max="224" width="17.5703125" style="55" customWidth="1"/>
    <col min="225" max="225" width="11.5703125" style="55" customWidth="1"/>
    <col min="226" max="229" width="11.42578125" style="55"/>
    <col min="230" max="230" width="22.5703125" style="55" customWidth="1"/>
    <col min="231" max="231" width="14" style="55" customWidth="1"/>
    <col min="232" max="232" width="1.7109375" style="55" customWidth="1"/>
    <col min="233" max="477" width="11.42578125" style="55"/>
    <col min="478" max="478" width="4.42578125" style="55" customWidth="1"/>
    <col min="479" max="479" width="11.42578125" style="55"/>
    <col min="480" max="480" width="17.5703125" style="55" customWidth="1"/>
    <col min="481" max="481" width="11.5703125" style="55" customWidth="1"/>
    <col min="482" max="485" width="11.42578125" style="55"/>
    <col min="486" max="486" width="22.5703125" style="55" customWidth="1"/>
    <col min="487" max="487" width="14" style="55" customWidth="1"/>
    <col min="488" max="488" width="1.7109375" style="55" customWidth="1"/>
    <col min="489" max="733" width="11.42578125" style="55"/>
    <col min="734" max="734" width="4.42578125" style="55" customWidth="1"/>
    <col min="735" max="735" width="11.42578125" style="55"/>
    <col min="736" max="736" width="17.5703125" style="55" customWidth="1"/>
    <col min="737" max="737" width="11.5703125" style="55" customWidth="1"/>
    <col min="738" max="741" width="11.42578125" style="55"/>
    <col min="742" max="742" width="22.5703125" style="55" customWidth="1"/>
    <col min="743" max="743" width="14" style="55" customWidth="1"/>
    <col min="744" max="744" width="1.7109375" style="55" customWidth="1"/>
    <col min="745" max="989" width="11.42578125" style="55"/>
    <col min="990" max="990" width="4.42578125" style="55" customWidth="1"/>
    <col min="991" max="991" width="11.42578125" style="55"/>
    <col min="992" max="992" width="17.5703125" style="55" customWidth="1"/>
    <col min="993" max="993" width="11.5703125" style="55" customWidth="1"/>
    <col min="994" max="997" width="11.42578125" style="55"/>
    <col min="998" max="998" width="22.5703125" style="55" customWidth="1"/>
    <col min="999" max="999" width="14" style="55" customWidth="1"/>
    <col min="1000" max="1000" width="1.7109375" style="55" customWidth="1"/>
    <col min="1001" max="1245" width="11.42578125" style="55"/>
    <col min="1246" max="1246" width="4.42578125" style="55" customWidth="1"/>
    <col min="1247" max="1247" width="11.42578125" style="55"/>
    <col min="1248" max="1248" width="17.5703125" style="55" customWidth="1"/>
    <col min="1249" max="1249" width="11.5703125" style="55" customWidth="1"/>
    <col min="1250" max="1253" width="11.42578125" style="55"/>
    <col min="1254" max="1254" width="22.5703125" style="55" customWidth="1"/>
    <col min="1255" max="1255" width="14" style="55" customWidth="1"/>
    <col min="1256" max="1256" width="1.7109375" style="55" customWidth="1"/>
    <col min="1257" max="1501" width="11.42578125" style="55"/>
    <col min="1502" max="1502" width="4.42578125" style="55" customWidth="1"/>
    <col min="1503" max="1503" width="11.42578125" style="55"/>
    <col min="1504" max="1504" width="17.5703125" style="55" customWidth="1"/>
    <col min="1505" max="1505" width="11.5703125" style="55" customWidth="1"/>
    <col min="1506" max="1509" width="11.42578125" style="55"/>
    <col min="1510" max="1510" width="22.5703125" style="55" customWidth="1"/>
    <col min="1511" max="1511" width="14" style="55" customWidth="1"/>
    <col min="1512" max="1512" width="1.7109375" style="55" customWidth="1"/>
    <col min="1513" max="1757" width="11.42578125" style="55"/>
    <col min="1758" max="1758" width="4.42578125" style="55" customWidth="1"/>
    <col min="1759" max="1759" width="11.42578125" style="55"/>
    <col min="1760" max="1760" width="17.5703125" style="55" customWidth="1"/>
    <col min="1761" max="1761" width="11.5703125" style="55" customWidth="1"/>
    <col min="1762" max="1765" width="11.42578125" style="55"/>
    <col min="1766" max="1766" width="22.5703125" style="55" customWidth="1"/>
    <col min="1767" max="1767" width="14" style="55" customWidth="1"/>
    <col min="1768" max="1768" width="1.7109375" style="55" customWidth="1"/>
    <col min="1769" max="2013" width="11.42578125" style="55"/>
    <col min="2014" max="2014" width="4.42578125" style="55" customWidth="1"/>
    <col min="2015" max="2015" width="11.42578125" style="55"/>
    <col min="2016" max="2016" width="17.5703125" style="55" customWidth="1"/>
    <col min="2017" max="2017" width="11.5703125" style="55" customWidth="1"/>
    <col min="2018" max="2021" width="11.42578125" style="55"/>
    <col min="2022" max="2022" width="22.5703125" style="55" customWidth="1"/>
    <col min="2023" max="2023" width="14" style="55" customWidth="1"/>
    <col min="2024" max="2024" width="1.7109375" style="55" customWidth="1"/>
    <col min="2025" max="2269" width="11.42578125" style="55"/>
    <col min="2270" max="2270" width="4.42578125" style="55" customWidth="1"/>
    <col min="2271" max="2271" width="11.42578125" style="55"/>
    <col min="2272" max="2272" width="17.5703125" style="55" customWidth="1"/>
    <col min="2273" max="2273" width="11.5703125" style="55" customWidth="1"/>
    <col min="2274" max="2277" width="11.42578125" style="55"/>
    <col min="2278" max="2278" width="22.5703125" style="55" customWidth="1"/>
    <col min="2279" max="2279" width="14" style="55" customWidth="1"/>
    <col min="2280" max="2280" width="1.7109375" style="55" customWidth="1"/>
    <col min="2281" max="2525" width="11.42578125" style="55"/>
    <col min="2526" max="2526" width="4.42578125" style="55" customWidth="1"/>
    <col min="2527" max="2527" width="11.42578125" style="55"/>
    <col min="2528" max="2528" width="17.5703125" style="55" customWidth="1"/>
    <col min="2529" max="2529" width="11.5703125" style="55" customWidth="1"/>
    <col min="2530" max="2533" width="11.42578125" style="55"/>
    <col min="2534" max="2534" width="22.5703125" style="55" customWidth="1"/>
    <col min="2535" max="2535" width="14" style="55" customWidth="1"/>
    <col min="2536" max="2536" width="1.7109375" style="55" customWidth="1"/>
    <col min="2537" max="2781" width="11.42578125" style="55"/>
    <col min="2782" max="2782" width="4.42578125" style="55" customWidth="1"/>
    <col min="2783" max="2783" width="11.42578125" style="55"/>
    <col min="2784" max="2784" width="17.5703125" style="55" customWidth="1"/>
    <col min="2785" max="2785" width="11.5703125" style="55" customWidth="1"/>
    <col min="2786" max="2789" width="11.42578125" style="55"/>
    <col min="2790" max="2790" width="22.5703125" style="55" customWidth="1"/>
    <col min="2791" max="2791" width="14" style="55" customWidth="1"/>
    <col min="2792" max="2792" width="1.7109375" style="55" customWidth="1"/>
    <col min="2793" max="3037" width="11.42578125" style="55"/>
    <col min="3038" max="3038" width="4.42578125" style="55" customWidth="1"/>
    <col min="3039" max="3039" width="11.42578125" style="55"/>
    <col min="3040" max="3040" width="17.5703125" style="55" customWidth="1"/>
    <col min="3041" max="3041" width="11.5703125" style="55" customWidth="1"/>
    <col min="3042" max="3045" width="11.42578125" style="55"/>
    <col min="3046" max="3046" width="22.5703125" style="55" customWidth="1"/>
    <col min="3047" max="3047" width="14" style="55" customWidth="1"/>
    <col min="3048" max="3048" width="1.7109375" style="55" customWidth="1"/>
    <col min="3049" max="3293" width="11.42578125" style="55"/>
    <col min="3294" max="3294" width="4.42578125" style="55" customWidth="1"/>
    <col min="3295" max="3295" width="11.42578125" style="55"/>
    <col min="3296" max="3296" width="17.5703125" style="55" customWidth="1"/>
    <col min="3297" max="3297" width="11.5703125" style="55" customWidth="1"/>
    <col min="3298" max="3301" width="11.42578125" style="55"/>
    <col min="3302" max="3302" width="22.5703125" style="55" customWidth="1"/>
    <col min="3303" max="3303" width="14" style="55" customWidth="1"/>
    <col min="3304" max="3304" width="1.7109375" style="55" customWidth="1"/>
    <col min="3305" max="3549" width="11.42578125" style="55"/>
    <col min="3550" max="3550" width="4.42578125" style="55" customWidth="1"/>
    <col min="3551" max="3551" width="11.42578125" style="55"/>
    <col min="3552" max="3552" width="17.5703125" style="55" customWidth="1"/>
    <col min="3553" max="3553" width="11.5703125" style="55" customWidth="1"/>
    <col min="3554" max="3557" width="11.42578125" style="55"/>
    <col min="3558" max="3558" width="22.5703125" style="55" customWidth="1"/>
    <col min="3559" max="3559" width="14" style="55" customWidth="1"/>
    <col min="3560" max="3560" width="1.7109375" style="55" customWidth="1"/>
    <col min="3561" max="3805" width="11.42578125" style="55"/>
    <col min="3806" max="3806" width="4.42578125" style="55" customWidth="1"/>
    <col min="3807" max="3807" width="11.42578125" style="55"/>
    <col min="3808" max="3808" width="17.5703125" style="55" customWidth="1"/>
    <col min="3809" max="3809" width="11.5703125" style="55" customWidth="1"/>
    <col min="3810" max="3813" width="11.42578125" style="55"/>
    <col min="3814" max="3814" width="22.5703125" style="55" customWidth="1"/>
    <col min="3815" max="3815" width="14" style="55" customWidth="1"/>
    <col min="3816" max="3816" width="1.7109375" style="55" customWidth="1"/>
    <col min="3817" max="4061" width="11.42578125" style="55"/>
    <col min="4062" max="4062" width="4.42578125" style="55" customWidth="1"/>
    <col min="4063" max="4063" width="11.42578125" style="55"/>
    <col min="4064" max="4064" width="17.5703125" style="55" customWidth="1"/>
    <col min="4065" max="4065" width="11.5703125" style="55" customWidth="1"/>
    <col min="4066" max="4069" width="11.42578125" style="55"/>
    <col min="4070" max="4070" width="22.5703125" style="55" customWidth="1"/>
    <col min="4071" max="4071" width="14" style="55" customWidth="1"/>
    <col min="4072" max="4072" width="1.7109375" style="55" customWidth="1"/>
    <col min="4073" max="4317" width="11.42578125" style="55"/>
    <col min="4318" max="4318" width="4.42578125" style="55" customWidth="1"/>
    <col min="4319" max="4319" width="11.42578125" style="55"/>
    <col min="4320" max="4320" width="17.5703125" style="55" customWidth="1"/>
    <col min="4321" max="4321" width="11.5703125" style="55" customWidth="1"/>
    <col min="4322" max="4325" width="11.42578125" style="55"/>
    <col min="4326" max="4326" width="22.5703125" style="55" customWidth="1"/>
    <col min="4327" max="4327" width="14" style="55" customWidth="1"/>
    <col min="4328" max="4328" width="1.7109375" style="55" customWidth="1"/>
    <col min="4329" max="4573" width="11.42578125" style="55"/>
    <col min="4574" max="4574" width="4.42578125" style="55" customWidth="1"/>
    <col min="4575" max="4575" width="11.42578125" style="55"/>
    <col min="4576" max="4576" width="17.5703125" style="55" customWidth="1"/>
    <col min="4577" max="4577" width="11.5703125" style="55" customWidth="1"/>
    <col min="4578" max="4581" width="11.42578125" style="55"/>
    <col min="4582" max="4582" width="22.5703125" style="55" customWidth="1"/>
    <col min="4583" max="4583" width="14" style="55" customWidth="1"/>
    <col min="4584" max="4584" width="1.7109375" style="55" customWidth="1"/>
    <col min="4585" max="4829" width="11.42578125" style="55"/>
    <col min="4830" max="4830" width="4.42578125" style="55" customWidth="1"/>
    <col min="4831" max="4831" width="11.42578125" style="55"/>
    <col min="4832" max="4832" width="17.5703125" style="55" customWidth="1"/>
    <col min="4833" max="4833" width="11.5703125" style="55" customWidth="1"/>
    <col min="4834" max="4837" width="11.42578125" style="55"/>
    <col min="4838" max="4838" width="22.5703125" style="55" customWidth="1"/>
    <col min="4839" max="4839" width="14" style="55" customWidth="1"/>
    <col min="4840" max="4840" width="1.7109375" style="55" customWidth="1"/>
    <col min="4841" max="5085" width="11.42578125" style="55"/>
    <col min="5086" max="5086" width="4.42578125" style="55" customWidth="1"/>
    <col min="5087" max="5087" width="11.42578125" style="55"/>
    <col min="5088" max="5088" width="17.5703125" style="55" customWidth="1"/>
    <col min="5089" max="5089" width="11.5703125" style="55" customWidth="1"/>
    <col min="5090" max="5093" width="11.42578125" style="55"/>
    <col min="5094" max="5094" width="22.5703125" style="55" customWidth="1"/>
    <col min="5095" max="5095" width="14" style="55" customWidth="1"/>
    <col min="5096" max="5096" width="1.7109375" style="55" customWidth="1"/>
    <col min="5097" max="5341" width="11.42578125" style="55"/>
    <col min="5342" max="5342" width="4.42578125" style="55" customWidth="1"/>
    <col min="5343" max="5343" width="11.42578125" style="55"/>
    <col min="5344" max="5344" width="17.5703125" style="55" customWidth="1"/>
    <col min="5345" max="5345" width="11.5703125" style="55" customWidth="1"/>
    <col min="5346" max="5349" width="11.42578125" style="55"/>
    <col min="5350" max="5350" width="22.5703125" style="55" customWidth="1"/>
    <col min="5351" max="5351" width="14" style="55" customWidth="1"/>
    <col min="5352" max="5352" width="1.7109375" style="55" customWidth="1"/>
    <col min="5353" max="5597" width="11.42578125" style="55"/>
    <col min="5598" max="5598" width="4.42578125" style="55" customWidth="1"/>
    <col min="5599" max="5599" width="11.42578125" style="55"/>
    <col min="5600" max="5600" width="17.5703125" style="55" customWidth="1"/>
    <col min="5601" max="5601" width="11.5703125" style="55" customWidth="1"/>
    <col min="5602" max="5605" width="11.42578125" style="55"/>
    <col min="5606" max="5606" width="22.5703125" style="55" customWidth="1"/>
    <col min="5607" max="5607" width="14" style="55" customWidth="1"/>
    <col min="5608" max="5608" width="1.7109375" style="55" customWidth="1"/>
    <col min="5609" max="5853" width="11.42578125" style="55"/>
    <col min="5854" max="5854" width="4.42578125" style="55" customWidth="1"/>
    <col min="5855" max="5855" width="11.42578125" style="55"/>
    <col min="5856" max="5856" width="17.5703125" style="55" customWidth="1"/>
    <col min="5857" max="5857" width="11.5703125" style="55" customWidth="1"/>
    <col min="5858" max="5861" width="11.42578125" style="55"/>
    <col min="5862" max="5862" width="22.5703125" style="55" customWidth="1"/>
    <col min="5863" max="5863" width="14" style="55" customWidth="1"/>
    <col min="5864" max="5864" width="1.7109375" style="55" customWidth="1"/>
    <col min="5865" max="6109" width="11.42578125" style="55"/>
    <col min="6110" max="6110" width="4.42578125" style="55" customWidth="1"/>
    <col min="6111" max="6111" width="11.42578125" style="55"/>
    <col min="6112" max="6112" width="17.5703125" style="55" customWidth="1"/>
    <col min="6113" max="6113" width="11.5703125" style="55" customWidth="1"/>
    <col min="6114" max="6117" width="11.42578125" style="55"/>
    <col min="6118" max="6118" width="22.5703125" style="55" customWidth="1"/>
    <col min="6119" max="6119" width="14" style="55" customWidth="1"/>
    <col min="6120" max="6120" width="1.7109375" style="55" customWidth="1"/>
    <col min="6121" max="6365" width="11.42578125" style="55"/>
    <col min="6366" max="6366" width="4.42578125" style="55" customWidth="1"/>
    <col min="6367" max="6367" width="11.42578125" style="55"/>
    <col min="6368" max="6368" width="17.5703125" style="55" customWidth="1"/>
    <col min="6369" max="6369" width="11.5703125" style="55" customWidth="1"/>
    <col min="6370" max="6373" width="11.42578125" style="55"/>
    <col min="6374" max="6374" width="22.5703125" style="55" customWidth="1"/>
    <col min="6375" max="6375" width="14" style="55" customWidth="1"/>
    <col min="6376" max="6376" width="1.7109375" style="55" customWidth="1"/>
    <col min="6377" max="6621" width="11.42578125" style="55"/>
    <col min="6622" max="6622" width="4.42578125" style="55" customWidth="1"/>
    <col min="6623" max="6623" width="11.42578125" style="55"/>
    <col min="6624" max="6624" width="17.5703125" style="55" customWidth="1"/>
    <col min="6625" max="6625" width="11.5703125" style="55" customWidth="1"/>
    <col min="6626" max="6629" width="11.42578125" style="55"/>
    <col min="6630" max="6630" width="22.5703125" style="55" customWidth="1"/>
    <col min="6631" max="6631" width="14" style="55" customWidth="1"/>
    <col min="6632" max="6632" width="1.7109375" style="55" customWidth="1"/>
    <col min="6633" max="6877" width="11.42578125" style="55"/>
    <col min="6878" max="6878" width="4.42578125" style="55" customWidth="1"/>
    <col min="6879" max="6879" width="11.42578125" style="55"/>
    <col min="6880" max="6880" width="17.5703125" style="55" customWidth="1"/>
    <col min="6881" max="6881" width="11.5703125" style="55" customWidth="1"/>
    <col min="6882" max="6885" width="11.42578125" style="55"/>
    <col min="6886" max="6886" width="22.5703125" style="55" customWidth="1"/>
    <col min="6887" max="6887" width="14" style="55" customWidth="1"/>
    <col min="6888" max="6888" width="1.7109375" style="55" customWidth="1"/>
    <col min="6889" max="7133" width="11.42578125" style="55"/>
    <col min="7134" max="7134" width="4.42578125" style="55" customWidth="1"/>
    <col min="7135" max="7135" width="11.42578125" style="55"/>
    <col min="7136" max="7136" width="17.5703125" style="55" customWidth="1"/>
    <col min="7137" max="7137" width="11.5703125" style="55" customWidth="1"/>
    <col min="7138" max="7141" width="11.42578125" style="55"/>
    <col min="7142" max="7142" width="22.5703125" style="55" customWidth="1"/>
    <col min="7143" max="7143" width="14" style="55" customWidth="1"/>
    <col min="7144" max="7144" width="1.7109375" style="55" customWidth="1"/>
    <col min="7145" max="7389" width="11.42578125" style="55"/>
    <col min="7390" max="7390" width="4.42578125" style="55" customWidth="1"/>
    <col min="7391" max="7391" width="11.42578125" style="55"/>
    <col min="7392" max="7392" width="17.5703125" style="55" customWidth="1"/>
    <col min="7393" max="7393" width="11.5703125" style="55" customWidth="1"/>
    <col min="7394" max="7397" width="11.42578125" style="55"/>
    <col min="7398" max="7398" width="22.5703125" style="55" customWidth="1"/>
    <col min="7399" max="7399" width="14" style="55" customWidth="1"/>
    <col min="7400" max="7400" width="1.7109375" style="55" customWidth="1"/>
    <col min="7401" max="7645" width="11.42578125" style="55"/>
    <col min="7646" max="7646" width="4.42578125" style="55" customWidth="1"/>
    <col min="7647" max="7647" width="11.42578125" style="55"/>
    <col min="7648" max="7648" width="17.5703125" style="55" customWidth="1"/>
    <col min="7649" max="7649" width="11.5703125" style="55" customWidth="1"/>
    <col min="7650" max="7653" width="11.42578125" style="55"/>
    <col min="7654" max="7654" width="22.5703125" style="55" customWidth="1"/>
    <col min="7655" max="7655" width="14" style="55" customWidth="1"/>
    <col min="7656" max="7656" width="1.7109375" style="55" customWidth="1"/>
    <col min="7657" max="7901" width="11.42578125" style="55"/>
    <col min="7902" max="7902" width="4.42578125" style="55" customWidth="1"/>
    <col min="7903" max="7903" width="11.42578125" style="55"/>
    <col min="7904" max="7904" width="17.5703125" style="55" customWidth="1"/>
    <col min="7905" max="7905" width="11.5703125" style="55" customWidth="1"/>
    <col min="7906" max="7909" width="11.42578125" style="55"/>
    <col min="7910" max="7910" width="22.5703125" style="55" customWidth="1"/>
    <col min="7911" max="7911" width="14" style="55" customWidth="1"/>
    <col min="7912" max="7912" width="1.7109375" style="55" customWidth="1"/>
    <col min="7913" max="8157" width="11.42578125" style="55"/>
    <col min="8158" max="8158" width="4.42578125" style="55" customWidth="1"/>
    <col min="8159" max="8159" width="11.42578125" style="55"/>
    <col min="8160" max="8160" width="17.5703125" style="55" customWidth="1"/>
    <col min="8161" max="8161" width="11.5703125" style="55" customWidth="1"/>
    <col min="8162" max="8165" width="11.42578125" style="55"/>
    <col min="8166" max="8166" width="22.5703125" style="55" customWidth="1"/>
    <col min="8167" max="8167" width="14" style="55" customWidth="1"/>
    <col min="8168" max="8168" width="1.7109375" style="55" customWidth="1"/>
    <col min="8169" max="8413" width="11.42578125" style="55"/>
    <col min="8414" max="8414" width="4.42578125" style="55" customWidth="1"/>
    <col min="8415" max="8415" width="11.42578125" style="55"/>
    <col min="8416" max="8416" width="17.5703125" style="55" customWidth="1"/>
    <col min="8417" max="8417" width="11.5703125" style="55" customWidth="1"/>
    <col min="8418" max="8421" width="11.42578125" style="55"/>
    <col min="8422" max="8422" width="22.5703125" style="55" customWidth="1"/>
    <col min="8423" max="8423" width="14" style="55" customWidth="1"/>
    <col min="8424" max="8424" width="1.7109375" style="55" customWidth="1"/>
    <col min="8425" max="8669" width="11.42578125" style="55"/>
    <col min="8670" max="8670" width="4.42578125" style="55" customWidth="1"/>
    <col min="8671" max="8671" width="11.42578125" style="55"/>
    <col min="8672" max="8672" width="17.5703125" style="55" customWidth="1"/>
    <col min="8673" max="8673" width="11.5703125" style="55" customWidth="1"/>
    <col min="8674" max="8677" width="11.42578125" style="55"/>
    <col min="8678" max="8678" width="22.5703125" style="55" customWidth="1"/>
    <col min="8679" max="8679" width="14" style="55" customWidth="1"/>
    <col min="8680" max="8680" width="1.7109375" style="55" customWidth="1"/>
    <col min="8681" max="8925" width="11.42578125" style="55"/>
    <col min="8926" max="8926" width="4.42578125" style="55" customWidth="1"/>
    <col min="8927" max="8927" width="11.42578125" style="55"/>
    <col min="8928" max="8928" width="17.5703125" style="55" customWidth="1"/>
    <col min="8929" max="8929" width="11.5703125" style="55" customWidth="1"/>
    <col min="8930" max="8933" width="11.42578125" style="55"/>
    <col min="8934" max="8934" width="22.5703125" style="55" customWidth="1"/>
    <col min="8935" max="8935" width="14" style="55" customWidth="1"/>
    <col min="8936" max="8936" width="1.7109375" style="55" customWidth="1"/>
    <col min="8937" max="9181" width="11.42578125" style="55"/>
    <col min="9182" max="9182" width="4.42578125" style="55" customWidth="1"/>
    <col min="9183" max="9183" width="11.42578125" style="55"/>
    <col min="9184" max="9184" width="17.5703125" style="55" customWidth="1"/>
    <col min="9185" max="9185" width="11.5703125" style="55" customWidth="1"/>
    <col min="9186" max="9189" width="11.42578125" style="55"/>
    <col min="9190" max="9190" width="22.5703125" style="55" customWidth="1"/>
    <col min="9191" max="9191" width="14" style="55" customWidth="1"/>
    <col min="9192" max="9192" width="1.7109375" style="55" customWidth="1"/>
    <col min="9193" max="9437" width="11.42578125" style="55"/>
    <col min="9438" max="9438" width="4.42578125" style="55" customWidth="1"/>
    <col min="9439" max="9439" width="11.42578125" style="55"/>
    <col min="9440" max="9440" width="17.5703125" style="55" customWidth="1"/>
    <col min="9441" max="9441" width="11.5703125" style="55" customWidth="1"/>
    <col min="9442" max="9445" width="11.42578125" style="55"/>
    <col min="9446" max="9446" width="22.5703125" style="55" customWidth="1"/>
    <col min="9447" max="9447" width="14" style="55" customWidth="1"/>
    <col min="9448" max="9448" width="1.7109375" style="55" customWidth="1"/>
    <col min="9449" max="9693" width="11.42578125" style="55"/>
    <col min="9694" max="9694" width="4.42578125" style="55" customWidth="1"/>
    <col min="9695" max="9695" width="11.42578125" style="55"/>
    <col min="9696" max="9696" width="17.5703125" style="55" customWidth="1"/>
    <col min="9697" max="9697" width="11.5703125" style="55" customWidth="1"/>
    <col min="9698" max="9701" width="11.42578125" style="55"/>
    <col min="9702" max="9702" width="22.5703125" style="55" customWidth="1"/>
    <col min="9703" max="9703" width="14" style="55" customWidth="1"/>
    <col min="9704" max="9704" width="1.7109375" style="55" customWidth="1"/>
    <col min="9705" max="9949" width="11.42578125" style="55"/>
    <col min="9950" max="9950" width="4.42578125" style="55" customWidth="1"/>
    <col min="9951" max="9951" width="11.42578125" style="55"/>
    <col min="9952" max="9952" width="17.5703125" style="55" customWidth="1"/>
    <col min="9953" max="9953" width="11.5703125" style="55" customWidth="1"/>
    <col min="9954" max="9957" width="11.42578125" style="55"/>
    <col min="9958" max="9958" width="22.5703125" style="55" customWidth="1"/>
    <col min="9959" max="9959" width="14" style="55" customWidth="1"/>
    <col min="9960" max="9960" width="1.7109375" style="55" customWidth="1"/>
    <col min="9961" max="10205" width="11.42578125" style="55"/>
    <col min="10206" max="10206" width="4.42578125" style="55" customWidth="1"/>
    <col min="10207" max="10207" width="11.42578125" style="55"/>
    <col min="10208" max="10208" width="17.5703125" style="55" customWidth="1"/>
    <col min="10209" max="10209" width="11.5703125" style="55" customWidth="1"/>
    <col min="10210" max="10213" width="11.42578125" style="55"/>
    <col min="10214" max="10214" width="22.5703125" style="55" customWidth="1"/>
    <col min="10215" max="10215" width="14" style="55" customWidth="1"/>
    <col min="10216" max="10216" width="1.7109375" style="55" customWidth="1"/>
    <col min="10217" max="10461" width="11.42578125" style="55"/>
    <col min="10462" max="10462" width="4.42578125" style="55" customWidth="1"/>
    <col min="10463" max="10463" width="11.42578125" style="55"/>
    <col min="10464" max="10464" width="17.5703125" style="55" customWidth="1"/>
    <col min="10465" max="10465" width="11.5703125" style="55" customWidth="1"/>
    <col min="10466" max="10469" width="11.42578125" style="55"/>
    <col min="10470" max="10470" width="22.5703125" style="55" customWidth="1"/>
    <col min="10471" max="10471" width="14" style="55" customWidth="1"/>
    <col min="10472" max="10472" width="1.7109375" style="55" customWidth="1"/>
    <col min="10473" max="10717" width="11.42578125" style="55"/>
    <col min="10718" max="10718" width="4.42578125" style="55" customWidth="1"/>
    <col min="10719" max="10719" width="11.42578125" style="55"/>
    <col min="10720" max="10720" width="17.5703125" style="55" customWidth="1"/>
    <col min="10721" max="10721" width="11.5703125" style="55" customWidth="1"/>
    <col min="10722" max="10725" width="11.42578125" style="55"/>
    <col min="10726" max="10726" width="22.5703125" style="55" customWidth="1"/>
    <col min="10727" max="10727" width="14" style="55" customWidth="1"/>
    <col min="10728" max="10728" width="1.7109375" style="55" customWidth="1"/>
    <col min="10729" max="10973" width="11.42578125" style="55"/>
    <col min="10974" max="10974" width="4.42578125" style="55" customWidth="1"/>
    <col min="10975" max="10975" width="11.42578125" style="55"/>
    <col min="10976" max="10976" width="17.5703125" style="55" customWidth="1"/>
    <col min="10977" max="10977" width="11.5703125" style="55" customWidth="1"/>
    <col min="10978" max="10981" width="11.42578125" style="55"/>
    <col min="10982" max="10982" width="22.5703125" style="55" customWidth="1"/>
    <col min="10983" max="10983" width="14" style="55" customWidth="1"/>
    <col min="10984" max="10984" width="1.7109375" style="55" customWidth="1"/>
    <col min="10985" max="11229" width="11.42578125" style="55"/>
    <col min="11230" max="11230" width="4.42578125" style="55" customWidth="1"/>
    <col min="11231" max="11231" width="11.42578125" style="55"/>
    <col min="11232" max="11232" width="17.5703125" style="55" customWidth="1"/>
    <col min="11233" max="11233" width="11.5703125" style="55" customWidth="1"/>
    <col min="11234" max="11237" width="11.42578125" style="55"/>
    <col min="11238" max="11238" width="22.5703125" style="55" customWidth="1"/>
    <col min="11239" max="11239" width="14" style="55" customWidth="1"/>
    <col min="11240" max="11240" width="1.7109375" style="55" customWidth="1"/>
    <col min="11241" max="11485" width="11.42578125" style="55"/>
    <col min="11486" max="11486" width="4.42578125" style="55" customWidth="1"/>
    <col min="11487" max="11487" width="11.42578125" style="55"/>
    <col min="11488" max="11488" width="17.5703125" style="55" customWidth="1"/>
    <col min="11489" max="11489" width="11.5703125" style="55" customWidth="1"/>
    <col min="11490" max="11493" width="11.42578125" style="55"/>
    <col min="11494" max="11494" width="22.5703125" style="55" customWidth="1"/>
    <col min="11495" max="11495" width="14" style="55" customWidth="1"/>
    <col min="11496" max="11496" width="1.7109375" style="55" customWidth="1"/>
    <col min="11497" max="11741" width="11.42578125" style="55"/>
    <col min="11742" max="11742" width="4.42578125" style="55" customWidth="1"/>
    <col min="11743" max="11743" width="11.42578125" style="55"/>
    <col min="11744" max="11744" width="17.5703125" style="55" customWidth="1"/>
    <col min="11745" max="11745" width="11.5703125" style="55" customWidth="1"/>
    <col min="11746" max="11749" width="11.42578125" style="55"/>
    <col min="11750" max="11750" width="22.5703125" style="55" customWidth="1"/>
    <col min="11751" max="11751" width="14" style="55" customWidth="1"/>
    <col min="11752" max="11752" width="1.7109375" style="55" customWidth="1"/>
    <col min="11753" max="11997" width="11.42578125" style="55"/>
    <col min="11998" max="11998" width="4.42578125" style="55" customWidth="1"/>
    <col min="11999" max="11999" width="11.42578125" style="55"/>
    <col min="12000" max="12000" width="17.5703125" style="55" customWidth="1"/>
    <col min="12001" max="12001" width="11.5703125" style="55" customWidth="1"/>
    <col min="12002" max="12005" width="11.42578125" style="55"/>
    <col min="12006" max="12006" width="22.5703125" style="55" customWidth="1"/>
    <col min="12007" max="12007" width="14" style="55" customWidth="1"/>
    <col min="12008" max="12008" width="1.7109375" style="55" customWidth="1"/>
    <col min="12009" max="12253" width="11.42578125" style="55"/>
    <col min="12254" max="12254" width="4.42578125" style="55" customWidth="1"/>
    <col min="12255" max="12255" width="11.42578125" style="55"/>
    <col min="12256" max="12256" width="17.5703125" style="55" customWidth="1"/>
    <col min="12257" max="12257" width="11.5703125" style="55" customWidth="1"/>
    <col min="12258" max="12261" width="11.42578125" style="55"/>
    <col min="12262" max="12262" width="22.5703125" style="55" customWidth="1"/>
    <col min="12263" max="12263" width="14" style="55" customWidth="1"/>
    <col min="12264" max="12264" width="1.7109375" style="55" customWidth="1"/>
    <col min="12265" max="12509" width="11.42578125" style="55"/>
    <col min="12510" max="12510" width="4.42578125" style="55" customWidth="1"/>
    <col min="12511" max="12511" width="11.42578125" style="55"/>
    <col min="12512" max="12512" width="17.5703125" style="55" customWidth="1"/>
    <col min="12513" max="12513" width="11.5703125" style="55" customWidth="1"/>
    <col min="12514" max="12517" width="11.42578125" style="55"/>
    <col min="12518" max="12518" width="22.5703125" style="55" customWidth="1"/>
    <col min="12519" max="12519" width="14" style="55" customWidth="1"/>
    <col min="12520" max="12520" width="1.7109375" style="55" customWidth="1"/>
    <col min="12521" max="12765" width="11.42578125" style="55"/>
    <col min="12766" max="12766" width="4.42578125" style="55" customWidth="1"/>
    <col min="12767" max="12767" width="11.42578125" style="55"/>
    <col min="12768" max="12768" width="17.5703125" style="55" customWidth="1"/>
    <col min="12769" max="12769" width="11.5703125" style="55" customWidth="1"/>
    <col min="12770" max="12773" width="11.42578125" style="55"/>
    <col min="12774" max="12774" width="22.5703125" style="55" customWidth="1"/>
    <col min="12775" max="12775" width="14" style="55" customWidth="1"/>
    <col min="12776" max="12776" width="1.7109375" style="55" customWidth="1"/>
    <col min="12777" max="13021" width="11.42578125" style="55"/>
    <col min="13022" max="13022" width="4.42578125" style="55" customWidth="1"/>
    <col min="13023" max="13023" width="11.42578125" style="55"/>
    <col min="13024" max="13024" width="17.5703125" style="55" customWidth="1"/>
    <col min="13025" max="13025" width="11.5703125" style="55" customWidth="1"/>
    <col min="13026" max="13029" width="11.42578125" style="55"/>
    <col min="13030" max="13030" width="22.5703125" style="55" customWidth="1"/>
    <col min="13031" max="13031" width="14" style="55" customWidth="1"/>
    <col min="13032" max="13032" width="1.7109375" style="55" customWidth="1"/>
    <col min="13033" max="13277" width="11.42578125" style="55"/>
    <col min="13278" max="13278" width="4.42578125" style="55" customWidth="1"/>
    <col min="13279" max="13279" width="11.42578125" style="55"/>
    <col min="13280" max="13280" width="17.5703125" style="55" customWidth="1"/>
    <col min="13281" max="13281" width="11.5703125" style="55" customWidth="1"/>
    <col min="13282" max="13285" width="11.42578125" style="55"/>
    <col min="13286" max="13286" width="22.5703125" style="55" customWidth="1"/>
    <col min="13287" max="13287" width="14" style="55" customWidth="1"/>
    <col min="13288" max="13288" width="1.7109375" style="55" customWidth="1"/>
    <col min="13289" max="13533" width="11.42578125" style="55"/>
    <col min="13534" max="13534" width="4.42578125" style="55" customWidth="1"/>
    <col min="13535" max="13535" width="11.42578125" style="55"/>
    <col min="13536" max="13536" width="17.5703125" style="55" customWidth="1"/>
    <col min="13537" max="13537" width="11.5703125" style="55" customWidth="1"/>
    <col min="13538" max="13541" width="11.42578125" style="55"/>
    <col min="13542" max="13542" width="22.5703125" style="55" customWidth="1"/>
    <col min="13543" max="13543" width="14" style="55" customWidth="1"/>
    <col min="13544" max="13544" width="1.7109375" style="55" customWidth="1"/>
    <col min="13545" max="13789" width="11.42578125" style="55"/>
    <col min="13790" max="13790" width="4.42578125" style="55" customWidth="1"/>
    <col min="13791" max="13791" width="11.42578125" style="55"/>
    <col min="13792" max="13792" width="17.5703125" style="55" customWidth="1"/>
    <col min="13793" max="13793" width="11.5703125" style="55" customWidth="1"/>
    <col min="13794" max="13797" width="11.42578125" style="55"/>
    <col min="13798" max="13798" width="22.5703125" style="55" customWidth="1"/>
    <col min="13799" max="13799" width="14" style="55" customWidth="1"/>
    <col min="13800" max="13800" width="1.7109375" style="55" customWidth="1"/>
    <col min="13801" max="14045" width="11.42578125" style="55"/>
    <col min="14046" max="14046" width="4.42578125" style="55" customWidth="1"/>
    <col min="14047" max="14047" width="11.42578125" style="55"/>
    <col min="14048" max="14048" width="17.5703125" style="55" customWidth="1"/>
    <col min="14049" max="14049" width="11.5703125" style="55" customWidth="1"/>
    <col min="14050" max="14053" width="11.42578125" style="55"/>
    <col min="14054" max="14054" width="22.5703125" style="55" customWidth="1"/>
    <col min="14055" max="14055" width="14" style="55" customWidth="1"/>
    <col min="14056" max="14056" width="1.7109375" style="55" customWidth="1"/>
    <col min="14057" max="14301" width="11.42578125" style="55"/>
    <col min="14302" max="14302" width="4.42578125" style="55" customWidth="1"/>
    <col min="14303" max="14303" width="11.42578125" style="55"/>
    <col min="14304" max="14304" width="17.5703125" style="55" customWidth="1"/>
    <col min="14305" max="14305" width="11.5703125" style="55" customWidth="1"/>
    <col min="14306" max="14309" width="11.42578125" style="55"/>
    <col min="14310" max="14310" width="22.5703125" style="55" customWidth="1"/>
    <col min="14311" max="14311" width="14" style="55" customWidth="1"/>
    <col min="14312" max="14312" width="1.7109375" style="55" customWidth="1"/>
    <col min="14313" max="14557" width="11.42578125" style="55"/>
    <col min="14558" max="14558" width="4.42578125" style="55" customWidth="1"/>
    <col min="14559" max="14559" width="11.42578125" style="55"/>
    <col min="14560" max="14560" width="17.5703125" style="55" customWidth="1"/>
    <col min="14561" max="14561" width="11.5703125" style="55" customWidth="1"/>
    <col min="14562" max="14565" width="11.42578125" style="55"/>
    <col min="14566" max="14566" width="22.5703125" style="55" customWidth="1"/>
    <col min="14567" max="14567" width="14" style="55" customWidth="1"/>
    <col min="14568" max="14568" width="1.7109375" style="55" customWidth="1"/>
    <col min="14569" max="14813" width="11.42578125" style="55"/>
    <col min="14814" max="14814" width="4.42578125" style="55" customWidth="1"/>
    <col min="14815" max="14815" width="11.42578125" style="55"/>
    <col min="14816" max="14816" width="17.5703125" style="55" customWidth="1"/>
    <col min="14817" max="14817" width="11.5703125" style="55" customWidth="1"/>
    <col min="14818" max="14821" width="11.42578125" style="55"/>
    <col min="14822" max="14822" width="22.5703125" style="55" customWidth="1"/>
    <col min="14823" max="14823" width="14" style="55" customWidth="1"/>
    <col min="14824" max="14824" width="1.7109375" style="55" customWidth="1"/>
    <col min="14825" max="15069" width="11.42578125" style="55"/>
    <col min="15070" max="15070" width="4.42578125" style="55" customWidth="1"/>
    <col min="15071" max="15071" width="11.42578125" style="55"/>
    <col min="15072" max="15072" width="17.5703125" style="55" customWidth="1"/>
    <col min="15073" max="15073" width="11.5703125" style="55" customWidth="1"/>
    <col min="15074" max="15077" width="11.42578125" style="55"/>
    <col min="15078" max="15078" width="22.5703125" style="55" customWidth="1"/>
    <col min="15079" max="15079" width="14" style="55" customWidth="1"/>
    <col min="15080" max="15080" width="1.7109375" style="55" customWidth="1"/>
    <col min="15081" max="15325" width="11.42578125" style="55"/>
    <col min="15326" max="15326" width="4.42578125" style="55" customWidth="1"/>
    <col min="15327" max="15327" width="11.42578125" style="55"/>
    <col min="15328" max="15328" width="17.5703125" style="55" customWidth="1"/>
    <col min="15329" max="15329" width="11.5703125" style="55" customWidth="1"/>
    <col min="15330" max="15333" width="11.42578125" style="55"/>
    <col min="15334" max="15334" width="22.5703125" style="55" customWidth="1"/>
    <col min="15335" max="15335" width="14" style="55" customWidth="1"/>
    <col min="15336" max="15336" width="1.7109375" style="55" customWidth="1"/>
    <col min="15337" max="15581" width="11.42578125" style="55"/>
    <col min="15582" max="15582" width="4.42578125" style="55" customWidth="1"/>
    <col min="15583" max="15583" width="11.42578125" style="55"/>
    <col min="15584" max="15584" width="17.5703125" style="55" customWidth="1"/>
    <col min="15585" max="15585" width="11.5703125" style="55" customWidth="1"/>
    <col min="15586" max="15589" width="11.42578125" style="55"/>
    <col min="15590" max="15590" width="22.5703125" style="55" customWidth="1"/>
    <col min="15591" max="15591" width="14" style="55" customWidth="1"/>
    <col min="15592" max="15592" width="1.7109375" style="55" customWidth="1"/>
    <col min="15593" max="15837" width="11.42578125" style="55"/>
    <col min="15838" max="15838" width="4.42578125" style="55" customWidth="1"/>
    <col min="15839" max="15839" width="11.42578125" style="55"/>
    <col min="15840" max="15840" width="17.5703125" style="55" customWidth="1"/>
    <col min="15841" max="15841" width="11.5703125" style="55" customWidth="1"/>
    <col min="15842" max="15845" width="11.42578125" style="55"/>
    <col min="15846" max="15846" width="22.5703125" style="55" customWidth="1"/>
    <col min="15847" max="15847" width="14" style="55" customWidth="1"/>
    <col min="15848" max="15848" width="1.7109375" style="55" customWidth="1"/>
    <col min="15849" max="16093" width="11.42578125" style="55"/>
    <col min="16094" max="16094" width="4.42578125" style="55" customWidth="1"/>
    <col min="16095" max="16095" width="11.42578125" style="55"/>
    <col min="16096" max="16096" width="17.5703125" style="55" customWidth="1"/>
    <col min="16097" max="16097" width="11.5703125" style="55" customWidth="1"/>
    <col min="16098" max="16101" width="11.42578125" style="55"/>
    <col min="16102" max="16102" width="22.5703125" style="55" customWidth="1"/>
    <col min="16103" max="16103" width="14" style="55" customWidth="1"/>
    <col min="16104" max="16104" width="1.7109375" style="55" customWidth="1"/>
    <col min="16105" max="16384" width="11.42578125" style="55"/>
  </cols>
  <sheetData>
    <row r="1" spans="2:10" ht="6" customHeight="1" thickBot="1"/>
    <row r="2" spans="2:10" ht="19.5" customHeight="1">
      <c r="B2" s="56"/>
      <c r="C2" s="57"/>
      <c r="D2" s="58" t="s">
        <v>94</v>
      </c>
      <c r="E2" s="59"/>
      <c r="F2" s="59"/>
      <c r="G2" s="59"/>
      <c r="H2" s="59"/>
      <c r="I2" s="60"/>
      <c r="J2" s="61" t="s">
        <v>95</v>
      </c>
    </row>
    <row r="3" spans="2:10" ht="13.5" thickBot="1">
      <c r="B3" s="62"/>
      <c r="C3" s="63"/>
      <c r="D3" s="64"/>
      <c r="E3" s="65"/>
      <c r="F3" s="65"/>
      <c r="G3" s="65"/>
      <c r="H3" s="65"/>
      <c r="I3" s="66"/>
      <c r="J3" s="67"/>
    </row>
    <row r="4" spans="2:10">
      <c r="B4" s="62"/>
      <c r="C4" s="63"/>
      <c r="D4" s="58" t="s">
        <v>96</v>
      </c>
      <c r="E4" s="59"/>
      <c r="F4" s="59"/>
      <c r="G4" s="59"/>
      <c r="H4" s="59"/>
      <c r="I4" s="60"/>
      <c r="J4" s="61" t="s">
        <v>97</v>
      </c>
    </row>
    <row r="5" spans="2:10">
      <c r="B5" s="62"/>
      <c r="C5" s="63"/>
      <c r="D5" s="68"/>
      <c r="E5" s="69"/>
      <c r="F5" s="69"/>
      <c r="G5" s="69"/>
      <c r="H5" s="69"/>
      <c r="I5" s="70"/>
      <c r="J5" s="71"/>
    </row>
    <row r="6" spans="2:10" ht="13.5" thickBot="1">
      <c r="B6" s="72"/>
      <c r="C6" s="73"/>
      <c r="D6" s="64"/>
      <c r="E6" s="65"/>
      <c r="F6" s="65"/>
      <c r="G6" s="65"/>
      <c r="H6" s="65"/>
      <c r="I6" s="66"/>
      <c r="J6" s="67"/>
    </row>
    <row r="7" spans="2:10">
      <c r="B7" s="74"/>
      <c r="J7" s="75"/>
    </row>
    <row r="8" spans="2:10">
      <c r="B8" s="74"/>
      <c r="J8" s="75"/>
    </row>
    <row r="9" spans="2:10">
      <c r="B9" s="74"/>
      <c r="J9" s="75"/>
    </row>
    <row r="10" spans="2:10">
      <c r="B10" s="74"/>
      <c r="C10" s="76" t="s">
        <v>127</v>
      </c>
      <c r="E10" s="77"/>
      <c r="J10" s="75"/>
    </row>
    <row r="11" spans="2:10">
      <c r="B11" s="74"/>
      <c r="J11" s="75"/>
    </row>
    <row r="12" spans="2:10">
      <c r="B12" s="74"/>
      <c r="C12" s="76" t="s">
        <v>98</v>
      </c>
      <c r="J12" s="75"/>
    </row>
    <row r="13" spans="2:10">
      <c r="B13" s="74"/>
      <c r="C13" s="76" t="s">
        <v>99</v>
      </c>
      <c r="J13" s="75"/>
    </row>
    <row r="14" spans="2:10">
      <c r="B14" s="74"/>
      <c r="J14" s="75"/>
    </row>
    <row r="15" spans="2:10">
      <c r="B15" s="74"/>
      <c r="C15" s="55" t="s">
        <v>128</v>
      </c>
      <c r="J15" s="75"/>
    </row>
    <row r="16" spans="2:10">
      <c r="B16" s="74"/>
      <c r="C16" s="78"/>
      <c r="J16" s="75"/>
    </row>
    <row r="17" spans="2:10">
      <c r="B17" s="74"/>
      <c r="C17" s="55" t="s">
        <v>129</v>
      </c>
      <c r="D17" s="77"/>
      <c r="H17" s="79" t="s">
        <v>100</v>
      </c>
      <c r="I17" s="79" t="s">
        <v>101</v>
      </c>
      <c r="J17" s="75"/>
    </row>
    <row r="18" spans="2:10">
      <c r="B18" s="74"/>
      <c r="C18" s="76" t="s">
        <v>102</v>
      </c>
      <c r="D18" s="76"/>
      <c r="E18" s="76"/>
      <c r="F18" s="76"/>
      <c r="H18" s="80">
        <v>21</v>
      </c>
      <c r="I18" s="81">
        <v>15283546</v>
      </c>
      <c r="J18" s="75"/>
    </row>
    <row r="19" spans="2:10">
      <c r="B19" s="74"/>
      <c r="C19" s="55" t="s">
        <v>103</v>
      </c>
      <c r="H19" s="82">
        <v>0</v>
      </c>
      <c r="I19" s="83">
        <v>0</v>
      </c>
      <c r="J19" s="75"/>
    </row>
    <row r="20" spans="2:10">
      <c r="B20" s="74"/>
      <c r="C20" s="55" t="s">
        <v>104</v>
      </c>
      <c r="H20" s="82">
        <v>1</v>
      </c>
      <c r="I20" s="83">
        <v>121275</v>
      </c>
      <c r="J20" s="75"/>
    </row>
    <row r="21" spans="2:10">
      <c r="B21" s="74"/>
      <c r="C21" s="55" t="s">
        <v>105</v>
      </c>
      <c r="H21" s="82">
        <v>16</v>
      </c>
      <c r="I21" s="84">
        <v>8964236</v>
      </c>
      <c r="J21" s="75"/>
    </row>
    <row r="22" spans="2:10">
      <c r="B22" s="74"/>
      <c r="C22" s="55" t="s">
        <v>106</v>
      </c>
      <c r="H22" s="82">
        <v>0</v>
      </c>
      <c r="I22" s="83">
        <v>0</v>
      </c>
      <c r="J22" s="75"/>
    </row>
    <row r="23" spans="2:10" ht="13.5" thickBot="1">
      <c r="B23" s="74"/>
      <c r="C23" s="55" t="s">
        <v>107</v>
      </c>
      <c r="H23" s="85">
        <v>1</v>
      </c>
      <c r="I23" s="86">
        <v>1778172</v>
      </c>
      <c r="J23" s="75"/>
    </row>
    <row r="24" spans="2:10">
      <c r="B24" s="74"/>
      <c r="C24" s="76" t="s">
        <v>108</v>
      </c>
      <c r="D24" s="76"/>
      <c r="E24" s="76"/>
      <c r="F24" s="76"/>
      <c r="H24" s="80">
        <f>H19+H20+H21+H22+H23</f>
        <v>18</v>
      </c>
      <c r="I24" s="87">
        <f>I19+I20+I21+I22+I23</f>
        <v>10863683</v>
      </c>
      <c r="J24" s="75"/>
    </row>
    <row r="25" spans="2:10">
      <c r="B25" s="74"/>
      <c r="C25" s="55" t="s">
        <v>109</v>
      </c>
      <c r="H25" s="82">
        <v>3</v>
      </c>
      <c r="I25" s="83">
        <v>4419863</v>
      </c>
      <c r="J25" s="75"/>
    </row>
    <row r="26" spans="2:10" ht="13.5" thickBot="1">
      <c r="B26" s="74"/>
      <c r="C26" s="55" t="s">
        <v>110</v>
      </c>
      <c r="H26" s="85">
        <v>0</v>
      </c>
      <c r="I26" s="86">
        <v>0</v>
      </c>
      <c r="J26" s="75"/>
    </row>
    <row r="27" spans="2:10">
      <c r="B27" s="74"/>
      <c r="C27" s="76" t="s">
        <v>111</v>
      </c>
      <c r="D27" s="76"/>
      <c r="E27" s="76"/>
      <c r="F27" s="76"/>
      <c r="H27" s="80">
        <f>H25+H26</f>
        <v>3</v>
      </c>
      <c r="I27" s="87">
        <f>I25+I26</f>
        <v>4419863</v>
      </c>
      <c r="J27" s="75"/>
    </row>
    <row r="28" spans="2:10" ht="13.5" thickBot="1">
      <c r="B28" s="74"/>
      <c r="C28" s="55" t="s">
        <v>112</v>
      </c>
      <c r="D28" s="76"/>
      <c r="E28" s="76"/>
      <c r="F28" s="76"/>
      <c r="H28" s="85">
        <v>0</v>
      </c>
      <c r="I28" s="86">
        <v>0</v>
      </c>
      <c r="J28" s="75"/>
    </row>
    <row r="29" spans="2:10">
      <c r="B29" s="74"/>
      <c r="C29" s="76" t="s">
        <v>113</v>
      </c>
      <c r="D29" s="76"/>
      <c r="E29" s="76"/>
      <c r="F29" s="76"/>
      <c r="H29" s="82">
        <f>H28</f>
        <v>0</v>
      </c>
      <c r="I29" s="83">
        <f>I28</f>
        <v>0</v>
      </c>
      <c r="J29" s="75"/>
    </row>
    <row r="30" spans="2:10">
      <c r="B30" s="74"/>
      <c r="C30" s="76"/>
      <c r="D30" s="76"/>
      <c r="E30" s="76"/>
      <c r="F30" s="76"/>
      <c r="H30" s="88"/>
      <c r="I30" s="87"/>
      <c r="J30" s="75"/>
    </row>
    <row r="31" spans="2:10" ht="13.5" thickBot="1">
      <c r="B31" s="74"/>
      <c r="C31" s="76" t="s">
        <v>114</v>
      </c>
      <c r="D31" s="76"/>
      <c r="H31" s="89">
        <f>H24+H27+H29</f>
        <v>21</v>
      </c>
      <c r="I31" s="90">
        <f>I24+I27+I29</f>
        <v>15283546</v>
      </c>
      <c r="J31" s="75"/>
    </row>
    <row r="32" spans="2:10" ht="13.5" thickTop="1">
      <c r="B32" s="74"/>
      <c r="C32" s="76"/>
      <c r="D32" s="76"/>
      <c r="H32" s="91"/>
      <c r="I32" s="83"/>
      <c r="J32" s="75"/>
    </row>
    <row r="33" spans="2:10">
      <c r="B33" s="74"/>
      <c r="G33" s="91"/>
      <c r="H33" s="91"/>
      <c r="I33" s="91"/>
      <c r="J33" s="75"/>
    </row>
    <row r="34" spans="2:10">
      <c r="B34" s="74"/>
      <c r="G34" s="91"/>
      <c r="H34" s="91"/>
      <c r="I34" s="91"/>
      <c r="J34" s="75"/>
    </row>
    <row r="35" spans="2:10">
      <c r="B35" s="74"/>
      <c r="G35" s="91"/>
      <c r="H35" s="91"/>
      <c r="I35" s="91"/>
      <c r="J35" s="75"/>
    </row>
    <row r="36" spans="2:10" ht="13.5" thickBot="1">
      <c r="B36" s="74"/>
      <c r="C36" s="92" t="s">
        <v>115</v>
      </c>
      <c r="D36" s="93"/>
      <c r="G36" s="92" t="s">
        <v>130</v>
      </c>
      <c r="H36" s="93"/>
      <c r="I36" s="91"/>
      <c r="J36" s="75"/>
    </row>
    <row r="37" spans="2:10" ht="4.5" customHeight="1">
      <c r="B37" s="74"/>
      <c r="C37" s="91"/>
      <c r="D37" s="91"/>
      <c r="G37" s="91"/>
      <c r="H37" s="91"/>
      <c r="I37" s="91"/>
      <c r="J37" s="75"/>
    </row>
    <row r="38" spans="2:10">
      <c r="B38" s="74"/>
      <c r="C38" s="76" t="s">
        <v>116</v>
      </c>
      <c r="G38" s="94" t="s">
        <v>117</v>
      </c>
      <c r="H38" s="91"/>
      <c r="I38" s="91"/>
      <c r="J38" s="75"/>
    </row>
    <row r="39" spans="2:10">
      <c r="B39" s="74"/>
      <c r="G39" s="91"/>
      <c r="H39" s="91"/>
      <c r="I39" s="91"/>
      <c r="J39" s="75"/>
    </row>
    <row r="40" spans="2:10" ht="18.75" customHeight="1" thickBot="1">
      <c r="B40" s="95"/>
      <c r="C40" s="96"/>
      <c r="D40" s="96"/>
      <c r="E40" s="96"/>
      <c r="F40" s="96"/>
      <c r="G40" s="93"/>
      <c r="H40" s="93"/>
      <c r="I40" s="93"/>
      <c r="J40" s="97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F30"/>
  <sheetViews>
    <sheetView showGridLines="0" topLeftCell="A6" zoomScale="84" zoomScaleNormal="84" zoomScaleSheetLayoutView="100" workbookViewId="0">
      <selection activeCell="D19" sqref="D19"/>
    </sheetView>
  </sheetViews>
  <sheetFormatPr baseColWidth="10" defaultRowHeight="12.75"/>
  <cols>
    <col min="1" max="1" width="4.42578125" style="55" customWidth="1"/>
    <col min="2" max="2" width="11.42578125" style="55"/>
    <col min="3" max="3" width="12.85546875" style="55" customWidth="1"/>
    <col min="4" max="4" width="22" style="55" customWidth="1"/>
    <col min="5" max="8" width="11.42578125" style="55"/>
    <col min="9" max="9" width="24.7109375" style="55" customWidth="1"/>
    <col min="10" max="10" width="12.5703125" style="55" customWidth="1"/>
    <col min="11" max="11" width="1.7109375" style="55" customWidth="1"/>
    <col min="12" max="218" width="11.42578125" style="55"/>
    <col min="219" max="219" width="4.42578125" style="55" customWidth="1"/>
    <col min="220" max="220" width="11.42578125" style="55"/>
    <col min="221" max="221" width="17.5703125" style="55" customWidth="1"/>
    <col min="222" max="222" width="11.5703125" style="55" customWidth="1"/>
    <col min="223" max="226" width="11.42578125" style="55"/>
    <col min="227" max="227" width="22.5703125" style="55" customWidth="1"/>
    <col min="228" max="228" width="14" style="55" customWidth="1"/>
    <col min="229" max="229" width="1.7109375" style="55" customWidth="1"/>
    <col min="230" max="474" width="11.42578125" style="55"/>
    <col min="475" max="475" width="4.42578125" style="55" customWidth="1"/>
    <col min="476" max="476" width="11.42578125" style="55"/>
    <col min="477" max="477" width="17.5703125" style="55" customWidth="1"/>
    <col min="478" max="478" width="11.5703125" style="55" customWidth="1"/>
    <col min="479" max="482" width="11.42578125" style="55"/>
    <col min="483" max="483" width="22.5703125" style="55" customWidth="1"/>
    <col min="484" max="484" width="14" style="55" customWidth="1"/>
    <col min="485" max="485" width="1.7109375" style="55" customWidth="1"/>
    <col min="486" max="730" width="11.42578125" style="55"/>
    <col min="731" max="731" width="4.42578125" style="55" customWidth="1"/>
    <col min="732" max="732" width="11.42578125" style="55"/>
    <col min="733" max="733" width="17.5703125" style="55" customWidth="1"/>
    <col min="734" max="734" width="11.5703125" style="55" customWidth="1"/>
    <col min="735" max="738" width="11.42578125" style="55"/>
    <col min="739" max="739" width="22.5703125" style="55" customWidth="1"/>
    <col min="740" max="740" width="14" style="55" customWidth="1"/>
    <col min="741" max="741" width="1.7109375" style="55" customWidth="1"/>
    <col min="742" max="986" width="11.42578125" style="55"/>
    <col min="987" max="987" width="4.42578125" style="55" customWidth="1"/>
    <col min="988" max="988" width="11.42578125" style="55"/>
    <col min="989" max="989" width="17.5703125" style="55" customWidth="1"/>
    <col min="990" max="990" width="11.5703125" style="55" customWidth="1"/>
    <col min="991" max="994" width="11.42578125" style="55"/>
    <col min="995" max="995" width="22.5703125" style="55" customWidth="1"/>
    <col min="996" max="996" width="14" style="55" customWidth="1"/>
    <col min="997" max="997" width="1.7109375" style="55" customWidth="1"/>
    <col min="998" max="1242" width="11.42578125" style="55"/>
    <col min="1243" max="1243" width="4.42578125" style="55" customWidth="1"/>
    <col min="1244" max="1244" width="11.42578125" style="55"/>
    <col min="1245" max="1245" width="17.5703125" style="55" customWidth="1"/>
    <col min="1246" max="1246" width="11.5703125" style="55" customWidth="1"/>
    <col min="1247" max="1250" width="11.42578125" style="55"/>
    <col min="1251" max="1251" width="22.5703125" style="55" customWidth="1"/>
    <col min="1252" max="1252" width="14" style="55" customWidth="1"/>
    <col min="1253" max="1253" width="1.7109375" style="55" customWidth="1"/>
    <col min="1254" max="1498" width="11.42578125" style="55"/>
    <col min="1499" max="1499" width="4.42578125" style="55" customWidth="1"/>
    <col min="1500" max="1500" width="11.42578125" style="55"/>
    <col min="1501" max="1501" width="17.5703125" style="55" customWidth="1"/>
    <col min="1502" max="1502" width="11.5703125" style="55" customWidth="1"/>
    <col min="1503" max="1506" width="11.42578125" style="55"/>
    <col min="1507" max="1507" width="22.5703125" style="55" customWidth="1"/>
    <col min="1508" max="1508" width="14" style="55" customWidth="1"/>
    <col min="1509" max="1509" width="1.7109375" style="55" customWidth="1"/>
    <col min="1510" max="1754" width="11.42578125" style="55"/>
    <col min="1755" max="1755" width="4.42578125" style="55" customWidth="1"/>
    <col min="1756" max="1756" width="11.42578125" style="55"/>
    <col min="1757" max="1757" width="17.5703125" style="55" customWidth="1"/>
    <col min="1758" max="1758" width="11.5703125" style="55" customWidth="1"/>
    <col min="1759" max="1762" width="11.42578125" style="55"/>
    <col min="1763" max="1763" width="22.5703125" style="55" customWidth="1"/>
    <col min="1764" max="1764" width="14" style="55" customWidth="1"/>
    <col min="1765" max="1765" width="1.7109375" style="55" customWidth="1"/>
    <col min="1766" max="2010" width="11.42578125" style="55"/>
    <col min="2011" max="2011" width="4.42578125" style="55" customWidth="1"/>
    <col min="2012" max="2012" width="11.42578125" style="55"/>
    <col min="2013" max="2013" width="17.5703125" style="55" customWidth="1"/>
    <col min="2014" max="2014" width="11.5703125" style="55" customWidth="1"/>
    <col min="2015" max="2018" width="11.42578125" style="55"/>
    <col min="2019" max="2019" width="22.5703125" style="55" customWidth="1"/>
    <col min="2020" max="2020" width="14" style="55" customWidth="1"/>
    <col min="2021" max="2021" width="1.7109375" style="55" customWidth="1"/>
    <col min="2022" max="2266" width="11.42578125" style="55"/>
    <col min="2267" max="2267" width="4.42578125" style="55" customWidth="1"/>
    <col min="2268" max="2268" width="11.42578125" style="55"/>
    <col min="2269" max="2269" width="17.5703125" style="55" customWidth="1"/>
    <col min="2270" max="2270" width="11.5703125" style="55" customWidth="1"/>
    <col min="2271" max="2274" width="11.42578125" style="55"/>
    <col min="2275" max="2275" width="22.5703125" style="55" customWidth="1"/>
    <col min="2276" max="2276" width="14" style="55" customWidth="1"/>
    <col min="2277" max="2277" width="1.7109375" style="55" customWidth="1"/>
    <col min="2278" max="2522" width="11.42578125" style="55"/>
    <col min="2523" max="2523" width="4.42578125" style="55" customWidth="1"/>
    <col min="2524" max="2524" width="11.42578125" style="55"/>
    <col min="2525" max="2525" width="17.5703125" style="55" customWidth="1"/>
    <col min="2526" max="2526" width="11.5703125" style="55" customWidth="1"/>
    <col min="2527" max="2530" width="11.42578125" style="55"/>
    <col min="2531" max="2531" width="22.5703125" style="55" customWidth="1"/>
    <col min="2532" max="2532" width="14" style="55" customWidth="1"/>
    <col min="2533" max="2533" width="1.7109375" style="55" customWidth="1"/>
    <col min="2534" max="2778" width="11.42578125" style="55"/>
    <col min="2779" max="2779" width="4.42578125" style="55" customWidth="1"/>
    <col min="2780" max="2780" width="11.42578125" style="55"/>
    <col min="2781" max="2781" width="17.5703125" style="55" customWidth="1"/>
    <col min="2782" max="2782" width="11.5703125" style="55" customWidth="1"/>
    <col min="2783" max="2786" width="11.42578125" style="55"/>
    <col min="2787" max="2787" width="22.5703125" style="55" customWidth="1"/>
    <col min="2788" max="2788" width="14" style="55" customWidth="1"/>
    <col min="2789" max="2789" width="1.7109375" style="55" customWidth="1"/>
    <col min="2790" max="3034" width="11.42578125" style="55"/>
    <col min="3035" max="3035" width="4.42578125" style="55" customWidth="1"/>
    <col min="3036" max="3036" width="11.42578125" style="55"/>
    <col min="3037" max="3037" width="17.5703125" style="55" customWidth="1"/>
    <col min="3038" max="3038" width="11.5703125" style="55" customWidth="1"/>
    <col min="3039" max="3042" width="11.42578125" style="55"/>
    <col min="3043" max="3043" width="22.5703125" style="55" customWidth="1"/>
    <col min="3044" max="3044" width="14" style="55" customWidth="1"/>
    <col min="3045" max="3045" width="1.7109375" style="55" customWidth="1"/>
    <col min="3046" max="3290" width="11.42578125" style="55"/>
    <col min="3291" max="3291" width="4.42578125" style="55" customWidth="1"/>
    <col min="3292" max="3292" width="11.42578125" style="55"/>
    <col min="3293" max="3293" width="17.5703125" style="55" customWidth="1"/>
    <col min="3294" max="3294" width="11.5703125" style="55" customWidth="1"/>
    <col min="3295" max="3298" width="11.42578125" style="55"/>
    <col min="3299" max="3299" width="22.5703125" style="55" customWidth="1"/>
    <col min="3300" max="3300" width="14" style="55" customWidth="1"/>
    <col min="3301" max="3301" width="1.7109375" style="55" customWidth="1"/>
    <col min="3302" max="3546" width="11.42578125" style="55"/>
    <col min="3547" max="3547" width="4.42578125" style="55" customWidth="1"/>
    <col min="3548" max="3548" width="11.42578125" style="55"/>
    <col min="3549" max="3549" width="17.5703125" style="55" customWidth="1"/>
    <col min="3550" max="3550" width="11.5703125" style="55" customWidth="1"/>
    <col min="3551" max="3554" width="11.42578125" style="55"/>
    <col min="3555" max="3555" width="22.5703125" style="55" customWidth="1"/>
    <col min="3556" max="3556" width="14" style="55" customWidth="1"/>
    <col min="3557" max="3557" width="1.7109375" style="55" customWidth="1"/>
    <col min="3558" max="3802" width="11.42578125" style="55"/>
    <col min="3803" max="3803" width="4.42578125" style="55" customWidth="1"/>
    <col min="3804" max="3804" width="11.42578125" style="55"/>
    <col min="3805" max="3805" width="17.5703125" style="55" customWidth="1"/>
    <col min="3806" max="3806" width="11.5703125" style="55" customWidth="1"/>
    <col min="3807" max="3810" width="11.42578125" style="55"/>
    <col min="3811" max="3811" width="22.5703125" style="55" customWidth="1"/>
    <col min="3812" max="3812" width="14" style="55" customWidth="1"/>
    <col min="3813" max="3813" width="1.7109375" style="55" customWidth="1"/>
    <col min="3814" max="4058" width="11.42578125" style="55"/>
    <col min="4059" max="4059" width="4.42578125" style="55" customWidth="1"/>
    <col min="4060" max="4060" width="11.42578125" style="55"/>
    <col min="4061" max="4061" width="17.5703125" style="55" customWidth="1"/>
    <col min="4062" max="4062" width="11.5703125" style="55" customWidth="1"/>
    <col min="4063" max="4066" width="11.42578125" style="55"/>
    <col min="4067" max="4067" width="22.5703125" style="55" customWidth="1"/>
    <col min="4068" max="4068" width="14" style="55" customWidth="1"/>
    <col min="4069" max="4069" width="1.7109375" style="55" customWidth="1"/>
    <col min="4070" max="4314" width="11.42578125" style="55"/>
    <col min="4315" max="4315" width="4.42578125" style="55" customWidth="1"/>
    <col min="4316" max="4316" width="11.42578125" style="55"/>
    <col min="4317" max="4317" width="17.5703125" style="55" customWidth="1"/>
    <col min="4318" max="4318" width="11.5703125" style="55" customWidth="1"/>
    <col min="4319" max="4322" width="11.42578125" style="55"/>
    <col min="4323" max="4323" width="22.5703125" style="55" customWidth="1"/>
    <col min="4324" max="4324" width="14" style="55" customWidth="1"/>
    <col min="4325" max="4325" width="1.7109375" style="55" customWidth="1"/>
    <col min="4326" max="4570" width="11.42578125" style="55"/>
    <col min="4571" max="4571" width="4.42578125" style="55" customWidth="1"/>
    <col min="4572" max="4572" width="11.42578125" style="55"/>
    <col min="4573" max="4573" width="17.5703125" style="55" customWidth="1"/>
    <col min="4574" max="4574" width="11.5703125" style="55" customWidth="1"/>
    <col min="4575" max="4578" width="11.42578125" style="55"/>
    <col min="4579" max="4579" width="22.5703125" style="55" customWidth="1"/>
    <col min="4580" max="4580" width="14" style="55" customWidth="1"/>
    <col min="4581" max="4581" width="1.7109375" style="55" customWidth="1"/>
    <col min="4582" max="4826" width="11.42578125" style="55"/>
    <col min="4827" max="4827" width="4.42578125" style="55" customWidth="1"/>
    <col min="4828" max="4828" width="11.42578125" style="55"/>
    <col min="4829" max="4829" width="17.5703125" style="55" customWidth="1"/>
    <col min="4830" max="4830" width="11.5703125" style="55" customWidth="1"/>
    <col min="4831" max="4834" width="11.42578125" style="55"/>
    <col min="4835" max="4835" width="22.5703125" style="55" customWidth="1"/>
    <col min="4836" max="4836" width="14" style="55" customWidth="1"/>
    <col min="4837" max="4837" width="1.7109375" style="55" customWidth="1"/>
    <col min="4838" max="5082" width="11.42578125" style="55"/>
    <col min="5083" max="5083" width="4.42578125" style="55" customWidth="1"/>
    <col min="5084" max="5084" width="11.42578125" style="55"/>
    <col min="5085" max="5085" width="17.5703125" style="55" customWidth="1"/>
    <col min="5086" max="5086" width="11.5703125" style="55" customWidth="1"/>
    <col min="5087" max="5090" width="11.42578125" style="55"/>
    <col min="5091" max="5091" width="22.5703125" style="55" customWidth="1"/>
    <col min="5092" max="5092" width="14" style="55" customWidth="1"/>
    <col min="5093" max="5093" width="1.7109375" style="55" customWidth="1"/>
    <col min="5094" max="5338" width="11.42578125" style="55"/>
    <col min="5339" max="5339" width="4.42578125" style="55" customWidth="1"/>
    <col min="5340" max="5340" width="11.42578125" style="55"/>
    <col min="5341" max="5341" width="17.5703125" style="55" customWidth="1"/>
    <col min="5342" max="5342" width="11.5703125" style="55" customWidth="1"/>
    <col min="5343" max="5346" width="11.42578125" style="55"/>
    <col min="5347" max="5347" width="22.5703125" style="55" customWidth="1"/>
    <col min="5348" max="5348" width="14" style="55" customWidth="1"/>
    <col min="5349" max="5349" width="1.7109375" style="55" customWidth="1"/>
    <col min="5350" max="5594" width="11.42578125" style="55"/>
    <col min="5595" max="5595" width="4.42578125" style="55" customWidth="1"/>
    <col min="5596" max="5596" width="11.42578125" style="55"/>
    <col min="5597" max="5597" width="17.5703125" style="55" customWidth="1"/>
    <col min="5598" max="5598" width="11.5703125" style="55" customWidth="1"/>
    <col min="5599" max="5602" width="11.42578125" style="55"/>
    <col min="5603" max="5603" width="22.5703125" style="55" customWidth="1"/>
    <col min="5604" max="5604" width="14" style="55" customWidth="1"/>
    <col min="5605" max="5605" width="1.7109375" style="55" customWidth="1"/>
    <col min="5606" max="5850" width="11.42578125" style="55"/>
    <col min="5851" max="5851" width="4.42578125" style="55" customWidth="1"/>
    <col min="5852" max="5852" width="11.42578125" style="55"/>
    <col min="5853" max="5853" width="17.5703125" style="55" customWidth="1"/>
    <col min="5854" max="5854" width="11.5703125" style="55" customWidth="1"/>
    <col min="5855" max="5858" width="11.42578125" style="55"/>
    <col min="5859" max="5859" width="22.5703125" style="55" customWidth="1"/>
    <col min="5860" max="5860" width="14" style="55" customWidth="1"/>
    <col min="5861" max="5861" width="1.7109375" style="55" customWidth="1"/>
    <col min="5862" max="6106" width="11.42578125" style="55"/>
    <col min="6107" max="6107" width="4.42578125" style="55" customWidth="1"/>
    <col min="6108" max="6108" width="11.42578125" style="55"/>
    <col min="6109" max="6109" width="17.5703125" style="55" customWidth="1"/>
    <col min="6110" max="6110" width="11.5703125" style="55" customWidth="1"/>
    <col min="6111" max="6114" width="11.42578125" style="55"/>
    <col min="6115" max="6115" width="22.5703125" style="55" customWidth="1"/>
    <col min="6116" max="6116" width="14" style="55" customWidth="1"/>
    <col min="6117" max="6117" width="1.7109375" style="55" customWidth="1"/>
    <col min="6118" max="6362" width="11.42578125" style="55"/>
    <col min="6363" max="6363" width="4.42578125" style="55" customWidth="1"/>
    <col min="6364" max="6364" width="11.42578125" style="55"/>
    <col min="6365" max="6365" width="17.5703125" style="55" customWidth="1"/>
    <col min="6366" max="6366" width="11.5703125" style="55" customWidth="1"/>
    <col min="6367" max="6370" width="11.42578125" style="55"/>
    <col min="6371" max="6371" width="22.5703125" style="55" customWidth="1"/>
    <col min="6372" max="6372" width="14" style="55" customWidth="1"/>
    <col min="6373" max="6373" width="1.7109375" style="55" customWidth="1"/>
    <col min="6374" max="6618" width="11.42578125" style="55"/>
    <col min="6619" max="6619" width="4.42578125" style="55" customWidth="1"/>
    <col min="6620" max="6620" width="11.42578125" style="55"/>
    <col min="6621" max="6621" width="17.5703125" style="55" customWidth="1"/>
    <col min="6622" max="6622" width="11.5703125" style="55" customWidth="1"/>
    <col min="6623" max="6626" width="11.42578125" style="55"/>
    <col min="6627" max="6627" width="22.5703125" style="55" customWidth="1"/>
    <col min="6628" max="6628" width="14" style="55" customWidth="1"/>
    <col min="6629" max="6629" width="1.7109375" style="55" customWidth="1"/>
    <col min="6630" max="6874" width="11.42578125" style="55"/>
    <col min="6875" max="6875" width="4.42578125" style="55" customWidth="1"/>
    <col min="6876" max="6876" width="11.42578125" style="55"/>
    <col min="6877" max="6877" width="17.5703125" style="55" customWidth="1"/>
    <col min="6878" max="6878" width="11.5703125" style="55" customWidth="1"/>
    <col min="6879" max="6882" width="11.42578125" style="55"/>
    <col min="6883" max="6883" width="22.5703125" style="55" customWidth="1"/>
    <col min="6884" max="6884" width="14" style="55" customWidth="1"/>
    <col min="6885" max="6885" width="1.7109375" style="55" customWidth="1"/>
    <col min="6886" max="7130" width="11.42578125" style="55"/>
    <col min="7131" max="7131" width="4.42578125" style="55" customWidth="1"/>
    <col min="7132" max="7132" width="11.42578125" style="55"/>
    <col min="7133" max="7133" width="17.5703125" style="55" customWidth="1"/>
    <col min="7134" max="7134" width="11.5703125" style="55" customWidth="1"/>
    <col min="7135" max="7138" width="11.42578125" style="55"/>
    <col min="7139" max="7139" width="22.5703125" style="55" customWidth="1"/>
    <col min="7140" max="7140" width="14" style="55" customWidth="1"/>
    <col min="7141" max="7141" width="1.7109375" style="55" customWidth="1"/>
    <col min="7142" max="7386" width="11.42578125" style="55"/>
    <col min="7387" max="7387" width="4.42578125" style="55" customWidth="1"/>
    <col min="7388" max="7388" width="11.42578125" style="55"/>
    <col min="7389" max="7389" width="17.5703125" style="55" customWidth="1"/>
    <col min="7390" max="7390" width="11.5703125" style="55" customWidth="1"/>
    <col min="7391" max="7394" width="11.42578125" style="55"/>
    <col min="7395" max="7395" width="22.5703125" style="55" customWidth="1"/>
    <col min="7396" max="7396" width="14" style="55" customWidth="1"/>
    <col min="7397" max="7397" width="1.7109375" style="55" customWidth="1"/>
    <col min="7398" max="7642" width="11.42578125" style="55"/>
    <col min="7643" max="7643" width="4.42578125" style="55" customWidth="1"/>
    <col min="7644" max="7644" width="11.42578125" style="55"/>
    <col min="7645" max="7645" width="17.5703125" style="55" customWidth="1"/>
    <col min="7646" max="7646" width="11.5703125" style="55" customWidth="1"/>
    <col min="7647" max="7650" width="11.42578125" style="55"/>
    <col min="7651" max="7651" width="22.5703125" style="55" customWidth="1"/>
    <col min="7652" max="7652" width="14" style="55" customWidth="1"/>
    <col min="7653" max="7653" width="1.7109375" style="55" customWidth="1"/>
    <col min="7654" max="7898" width="11.42578125" style="55"/>
    <col min="7899" max="7899" width="4.42578125" style="55" customWidth="1"/>
    <col min="7900" max="7900" width="11.42578125" style="55"/>
    <col min="7901" max="7901" width="17.5703125" style="55" customWidth="1"/>
    <col min="7902" max="7902" width="11.5703125" style="55" customWidth="1"/>
    <col min="7903" max="7906" width="11.42578125" style="55"/>
    <col min="7907" max="7907" width="22.5703125" style="55" customWidth="1"/>
    <col min="7908" max="7908" width="14" style="55" customWidth="1"/>
    <col min="7909" max="7909" width="1.7109375" style="55" customWidth="1"/>
    <col min="7910" max="8154" width="11.42578125" style="55"/>
    <col min="8155" max="8155" width="4.42578125" style="55" customWidth="1"/>
    <col min="8156" max="8156" width="11.42578125" style="55"/>
    <col min="8157" max="8157" width="17.5703125" style="55" customWidth="1"/>
    <col min="8158" max="8158" width="11.5703125" style="55" customWidth="1"/>
    <col min="8159" max="8162" width="11.42578125" style="55"/>
    <col min="8163" max="8163" width="22.5703125" style="55" customWidth="1"/>
    <col min="8164" max="8164" width="14" style="55" customWidth="1"/>
    <col min="8165" max="8165" width="1.7109375" style="55" customWidth="1"/>
    <col min="8166" max="8410" width="11.42578125" style="55"/>
    <col min="8411" max="8411" width="4.42578125" style="55" customWidth="1"/>
    <col min="8412" max="8412" width="11.42578125" style="55"/>
    <col min="8413" max="8413" width="17.5703125" style="55" customWidth="1"/>
    <col min="8414" max="8414" width="11.5703125" style="55" customWidth="1"/>
    <col min="8415" max="8418" width="11.42578125" style="55"/>
    <col min="8419" max="8419" width="22.5703125" style="55" customWidth="1"/>
    <col min="8420" max="8420" width="14" style="55" customWidth="1"/>
    <col min="8421" max="8421" width="1.7109375" style="55" customWidth="1"/>
    <col min="8422" max="8666" width="11.42578125" style="55"/>
    <col min="8667" max="8667" width="4.42578125" style="55" customWidth="1"/>
    <col min="8668" max="8668" width="11.42578125" style="55"/>
    <col min="8669" max="8669" width="17.5703125" style="55" customWidth="1"/>
    <col min="8670" max="8670" width="11.5703125" style="55" customWidth="1"/>
    <col min="8671" max="8674" width="11.42578125" style="55"/>
    <col min="8675" max="8675" width="22.5703125" style="55" customWidth="1"/>
    <col min="8676" max="8676" width="14" style="55" customWidth="1"/>
    <col min="8677" max="8677" width="1.7109375" style="55" customWidth="1"/>
    <col min="8678" max="8922" width="11.42578125" style="55"/>
    <col min="8923" max="8923" width="4.42578125" style="55" customWidth="1"/>
    <col min="8924" max="8924" width="11.42578125" style="55"/>
    <col min="8925" max="8925" width="17.5703125" style="55" customWidth="1"/>
    <col min="8926" max="8926" width="11.5703125" style="55" customWidth="1"/>
    <col min="8927" max="8930" width="11.42578125" style="55"/>
    <col min="8931" max="8931" width="22.5703125" style="55" customWidth="1"/>
    <col min="8932" max="8932" width="14" style="55" customWidth="1"/>
    <col min="8933" max="8933" width="1.7109375" style="55" customWidth="1"/>
    <col min="8934" max="9178" width="11.42578125" style="55"/>
    <col min="9179" max="9179" width="4.42578125" style="55" customWidth="1"/>
    <col min="9180" max="9180" width="11.42578125" style="55"/>
    <col min="9181" max="9181" width="17.5703125" style="55" customWidth="1"/>
    <col min="9182" max="9182" width="11.5703125" style="55" customWidth="1"/>
    <col min="9183" max="9186" width="11.42578125" style="55"/>
    <col min="9187" max="9187" width="22.5703125" style="55" customWidth="1"/>
    <col min="9188" max="9188" width="14" style="55" customWidth="1"/>
    <col min="9189" max="9189" width="1.7109375" style="55" customWidth="1"/>
    <col min="9190" max="9434" width="11.42578125" style="55"/>
    <col min="9435" max="9435" width="4.42578125" style="55" customWidth="1"/>
    <col min="9436" max="9436" width="11.42578125" style="55"/>
    <col min="9437" max="9437" width="17.5703125" style="55" customWidth="1"/>
    <col min="9438" max="9438" width="11.5703125" style="55" customWidth="1"/>
    <col min="9439" max="9442" width="11.42578125" style="55"/>
    <col min="9443" max="9443" width="22.5703125" style="55" customWidth="1"/>
    <col min="9444" max="9444" width="14" style="55" customWidth="1"/>
    <col min="9445" max="9445" width="1.7109375" style="55" customWidth="1"/>
    <col min="9446" max="9690" width="11.42578125" style="55"/>
    <col min="9691" max="9691" width="4.42578125" style="55" customWidth="1"/>
    <col min="9692" max="9692" width="11.42578125" style="55"/>
    <col min="9693" max="9693" width="17.5703125" style="55" customWidth="1"/>
    <col min="9694" max="9694" width="11.5703125" style="55" customWidth="1"/>
    <col min="9695" max="9698" width="11.42578125" style="55"/>
    <col min="9699" max="9699" width="22.5703125" style="55" customWidth="1"/>
    <col min="9700" max="9700" width="14" style="55" customWidth="1"/>
    <col min="9701" max="9701" width="1.7109375" style="55" customWidth="1"/>
    <col min="9702" max="9946" width="11.42578125" style="55"/>
    <col min="9947" max="9947" width="4.42578125" style="55" customWidth="1"/>
    <col min="9948" max="9948" width="11.42578125" style="55"/>
    <col min="9949" max="9949" width="17.5703125" style="55" customWidth="1"/>
    <col min="9950" max="9950" width="11.5703125" style="55" customWidth="1"/>
    <col min="9951" max="9954" width="11.42578125" style="55"/>
    <col min="9955" max="9955" width="22.5703125" style="55" customWidth="1"/>
    <col min="9956" max="9956" width="14" style="55" customWidth="1"/>
    <col min="9957" max="9957" width="1.7109375" style="55" customWidth="1"/>
    <col min="9958" max="10202" width="11.42578125" style="55"/>
    <col min="10203" max="10203" width="4.42578125" style="55" customWidth="1"/>
    <col min="10204" max="10204" width="11.42578125" style="55"/>
    <col min="10205" max="10205" width="17.5703125" style="55" customWidth="1"/>
    <col min="10206" max="10206" width="11.5703125" style="55" customWidth="1"/>
    <col min="10207" max="10210" width="11.42578125" style="55"/>
    <col min="10211" max="10211" width="22.5703125" style="55" customWidth="1"/>
    <col min="10212" max="10212" width="14" style="55" customWidth="1"/>
    <col min="10213" max="10213" width="1.7109375" style="55" customWidth="1"/>
    <col min="10214" max="10458" width="11.42578125" style="55"/>
    <col min="10459" max="10459" width="4.42578125" style="55" customWidth="1"/>
    <col min="10460" max="10460" width="11.42578125" style="55"/>
    <col min="10461" max="10461" width="17.5703125" style="55" customWidth="1"/>
    <col min="10462" max="10462" width="11.5703125" style="55" customWidth="1"/>
    <col min="10463" max="10466" width="11.42578125" style="55"/>
    <col min="10467" max="10467" width="22.5703125" style="55" customWidth="1"/>
    <col min="10468" max="10468" width="14" style="55" customWidth="1"/>
    <col min="10469" max="10469" width="1.7109375" style="55" customWidth="1"/>
    <col min="10470" max="10714" width="11.42578125" style="55"/>
    <col min="10715" max="10715" width="4.42578125" style="55" customWidth="1"/>
    <col min="10716" max="10716" width="11.42578125" style="55"/>
    <col min="10717" max="10717" width="17.5703125" style="55" customWidth="1"/>
    <col min="10718" max="10718" width="11.5703125" style="55" customWidth="1"/>
    <col min="10719" max="10722" width="11.42578125" style="55"/>
    <col min="10723" max="10723" width="22.5703125" style="55" customWidth="1"/>
    <col min="10724" max="10724" width="14" style="55" customWidth="1"/>
    <col min="10725" max="10725" width="1.7109375" style="55" customWidth="1"/>
    <col min="10726" max="10970" width="11.42578125" style="55"/>
    <col min="10971" max="10971" width="4.42578125" style="55" customWidth="1"/>
    <col min="10972" max="10972" width="11.42578125" style="55"/>
    <col min="10973" max="10973" width="17.5703125" style="55" customWidth="1"/>
    <col min="10974" max="10974" width="11.5703125" style="55" customWidth="1"/>
    <col min="10975" max="10978" width="11.42578125" style="55"/>
    <col min="10979" max="10979" width="22.5703125" style="55" customWidth="1"/>
    <col min="10980" max="10980" width="14" style="55" customWidth="1"/>
    <col min="10981" max="10981" width="1.7109375" style="55" customWidth="1"/>
    <col min="10982" max="11226" width="11.42578125" style="55"/>
    <col min="11227" max="11227" width="4.42578125" style="55" customWidth="1"/>
    <col min="11228" max="11228" width="11.42578125" style="55"/>
    <col min="11229" max="11229" width="17.5703125" style="55" customWidth="1"/>
    <col min="11230" max="11230" width="11.5703125" style="55" customWidth="1"/>
    <col min="11231" max="11234" width="11.42578125" style="55"/>
    <col min="11235" max="11235" width="22.5703125" style="55" customWidth="1"/>
    <col min="11236" max="11236" width="14" style="55" customWidth="1"/>
    <col min="11237" max="11237" width="1.7109375" style="55" customWidth="1"/>
    <col min="11238" max="11482" width="11.42578125" style="55"/>
    <col min="11483" max="11483" width="4.42578125" style="55" customWidth="1"/>
    <col min="11484" max="11484" width="11.42578125" style="55"/>
    <col min="11485" max="11485" width="17.5703125" style="55" customWidth="1"/>
    <col min="11486" max="11486" width="11.5703125" style="55" customWidth="1"/>
    <col min="11487" max="11490" width="11.42578125" style="55"/>
    <col min="11491" max="11491" width="22.5703125" style="55" customWidth="1"/>
    <col min="11492" max="11492" width="14" style="55" customWidth="1"/>
    <col min="11493" max="11493" width="1.7109375" style="55" customWidth="1"/>
    <col min="11494" max="11738" width="11.42578125" style="55"/>
    <col min="11739" max="11739" width="4.42578125" style="55" customWidth="1"/>
    <col min="11740" max="11740" width="11.42578125" style="55"/>
    <col min="11741" max="11741" width="17.5703125" style="55" customWidth="1"/>
    <col min="11742" max="11742" width="11.5703125" style="55" customWidth="1"/>
    <col min="11743" max="11746" width="11.42578125" style="55"/>
    <col min="11747" max="11747" width="22.5703125" style="55" customWidth="1"/>
    <col min="11748" max="11748" width="14" style="55" customWidth="1"/>
    <col min="11749" max="11749" width="1.7109375" style="55" customWidth="1"/>
    <col min="11750" max="11994" width="11.42578125" style="55"/>
    <col min="11995" max="11995" width="4.42578125" style="55" customWidth="1"/>
    <col min="11996" max="11996" width="11.42578125" style="55"/>
    <col min="11997" max="11997" width="17.5703125" style="55" customWidth="1"/>
    <col min="11998" max="11998" width="11.5703125" style="55" customWidth="1"/>
    <col min="11999" max="12002" width="11.42578125" style="55"/>
    <col min="12003" max="12003" width="22.5703125" style="55" customWidth="1"/>
    <col min="12004" max="12004" width="14" style="55" customWidth="1"/>
    <col min="12005" max="12005" width="1.7109375" style="55" customWidth="1"/>
    <col min="12006" max="12250" width="11.42578125" style="55"/>
    <col min="12251" max="12251" width="4.42578125" style="55" customWidth="1"/>
    <col min="12252" max="12252" width="11.42578125" style="55"/>
    <col min="12253" max="12253" width="17.5703125" style="55" customWidth="1"/>
    <col min="12254" max="12254" width="11.5703125" style="55" customWidth="1"/>
    <col min="12255" max="12258" width="11.42578125" style="55"/>
    <col min="12259" max="12259" width="22.5703125" style="55" customWidth="1"/>
    <col min="12260" max="12260" width="14" style="55" customWidth="1"/>
    <col min="12261" max="12261" width="1.7109375" style="55" customWidth="1"/>
    <col min="12262" max="12506" width="11.42578125" style="55"/>
    <col min="12507" max="12507" width="4.42578125" style="55" customWidth="1"/>
    <col min="12508" max="12508" width="11.42578125" style="55"/>
    <col min="12509" max="12509" width="17.5703125" style="55" customWidth="1"/>
    <col min="12510" max="12510" width="11.5703125" style="55" customWidth="1"/>
    <col min="12511" max="12514" width="11.42578125" style="55"/>
    <col min="12515" max="12515" width="22.5703125" style="55" customWidth="1"/>
    <col min="12516" max="12516" width="14" style="55" customWidth="1"/>
    <col min="12517" max="12517" width="1.7109375" style="55" customWidth="1"/>
    <col min="12518" max="12762" width="11.42578125" style="55"/>
    <col min="12763" max="12763" width="4.42578125" style="55" customWidth="1"/>
    <col min="12764" max="12764" width="11.42578125" style="55"/>
    <col min="12765" max="12765" width="17.5703125" style="55" customWidth="1"/>
    <col min="12766" max="12766" width="11.5703125" style="55" customWidth="1"/>
    <col min="12767" max="12770" width="11.42578125" style="55"/>
    <col min="12771" max="12771" width="22.5703125" style="55" customWidth="1"/>
    <col min="12772" max="12772" width="14" style="55" customWidth="1"/>
    <col min="12773" max="12773" width="1.7109375" style="55" customWidth="1"/>
    <col min="12774" max="13018" width="11.42578125" style="55"/>
    <col min="13019" max="13019" width="4.42578125" style="55" customWidth="1"/>
    <col min="13020" max="13020" width="11.42578125" style="55"/>
    <col min="13021" max="13021" width="17.5703125" style="55" customWidth="1"/>
    <col min="13022" max="13022" width="11.5703125" style="55" customWidth="1"/>
    <col min="13023" max="13026" width="11.42578125" style="55"/>
    <col min="13027" max="13027" width="22.5703125" style="55" customWidth="1"/>
    <col min="13028" max="13028" width="14" style="55" customWidth="1"/>
    <col min="13029" max="13029" width="1.7109375" style="55" customWidth="1"/>
    <col min="13030" max="13274" width="11.42578125" style="55"/>
    <col min="13275" max="13275" width="4.42578125" style="55" customWidth="1"/>
    <col min="13276" max="13276" width="11.42578125" style="55"/>
    <col min="13277" max="13277" width="17.5703125" style="55" customWidth="1"/>
    <col min="13278" max="13278" width="11.5703125" style="55" customWidth="1"/>
    <col min="13279" max="13282" width="11.42578125" style="55"/>
    <col min="13283" max="13283" width="22.5703125" style="55" customWidth="1"/>
    <col min="13284" max="13284" width="14" style="55" customWidth="1"/>
    <col min="13285" max="13285" width="1.7109375" style="55" customWidth="1"/>
    <col min="13286" max="13530" width="11.42578125" style="55"/>
    <col min="13531" max="13531" width="4.42578125" style="55" customWidth="1"/>
    <col min="13532" max="13532" width="11.42578125" style="55"/>
    <col min="13533" max="13533" width="17.5703125" style="55" customWidth="1"/>
    <col min="13534" max="13534" width="11.5703125" style="55" customWidth="1"/>
    <col min="13535" max="13538" width="11.42578125" style="55"/>
    <col min="13539" max="13539" width="22.5703125" style="55" customWidth="1"/>
    <col min="13540" max="13540" width="14" style="55" customWidth="1"/>
    <col min="13541" max="13541" width="1.7109375" style="55" customWidth="1"/>
    <col min="13542" max="13786" width="11.42578125" style="55"/>
    <col min="13787" max="13787" width="4.42578125" style="55" customWidth="1"/>
    <col min="13788" max="13788" width="11.42578125" style="55"/>
    <col min="13789" max="13789" width="17.5703125" style="55" customWidth="1"/>
    <col min="13790" max="13790" width="11.5703125" style="55" customWidth="1"/>
    <col min="13791" max="13794" width="11.42578125" style="55"/>
    <col min="13795" max="13795" width="22.5703125" style="55" customWidth="1"/>
    <col min="13796" max="13796" width="14" style="55" customWidth="1"/>
    <col min="13797" max="13797" width="1.7109375" style="55" customWidth="1"/>
    <col min="13798" max="14042" width="11.42578125" style="55"/>
    <col min="14043" max="14043" width="4.42578125" style="55" customWidth="1"/>
    <col min="14044" max="14044" width="11.42578125" style="55"/>
    <col min="14045" max="14045" width="17.5703125" style="55" customWidth="1"/>
    <col min="14046" max="14046" width="11.5703125" style="55" customWidth="1"/>
    <col min="14047" max="14050" width="11.42578125" style="55"/>
    <col min="14051" max="14051" width="22.5703125" style="55" customWidth="1"/>
    <col min="14052" max="14052" width="14" style="55" customWidth="1"/>
    <col min="14053" max="14053" width="1.7109375" style="55" customWidth="1"/>
    <col min="14054" max="14298" width="11.42578125" style="55"/>
    <col min="14299" max="14299" width="4.42578125" style="55" customWidth="1"/>
    <col min="14300" max="14300" width="11.42578125" style="55"/>
    <col min="14301" max="14301" width="17.5703125" style="55" customWidth="1"/>
    <col min="14302" max="14302" width="11.5703125" style="55" customWidth="1"/>
    <col min="14303" max="14306" width="11.42578125" style="55"/>
    <col min="14307" max="14307" width="22.5703125" style="55" customWidth="1"/>
    <col min="14308" max="14308" width="14" style="55" customWidth="1"/>
    <col min="14309" max="14309" width="1.7109375" style="55" customWidth="1"/>
    <col min="14310" max="14554" width="11.42578125" style="55"/>
    <col min="14555" max="14555" width="4.42578125" style="55" customWidth="1"/>
    <col min="14556" max="14556" width="11.42578125" style="55"/>
    <col min="14557" max="14557" width="17.5703125" style="55" customWidth="1"/>
    <col min="14558" max="14558" width="11.5703125" style="55" customWidth="1"/>
    <col min="14559" max="14562" width="11.42578125" style="55"/>
    <col min="14563" max="14563" width="22.5703125" style="55" customWidth="1"/>
    <col min="14564" max="14564" width="14" style="55" customWidth="1"/>
    <col min="14565" max="14565" width="1.7109375" style="55" customWidth="1"/>
    <col min="14566" max="14810" width="11.42578125" style="55"/>
    <col min="14811" max="14811" width="4.42578125" style="55" customWidth="1"/>
    <col min="14812" max="14812" width="11.42578125" style="55"/>
    <col min="14813" max="14813" width="17.5703125" style="55" customWidth="1"/>
    <col min="14814" max="14814" width="11.5703125" style="55" customWidth="1"/>
    <col min="14815" max="14818" width="11.42578125" style="55"/>
    <col min="14819" max="14819" width="22.5703125" style="55" customWidth="1"/>
    <col min="14820" max="14820" width="14" style="55" customWidth="1"/>
    <col min="14821" max="14821" width="1.7109375" style="55" customWidth="1"/>
    <col min="14822" max="15066" width="11.42578125" style="55"/>
    <col min="15067" max="15067" width="4.42578125" style="55" customWidth="1"/>
    <col min="15068" max="15068" width="11.42578125" style="55"/>
    <col min="15069" max="15069" width="17.5703125" style="55" customWidth="1"/>
    <col min="15070" max="15070" width="11.5703125" style="55" customWidth="1"/>
    <col min="15071" max="15074" width="11.42578125" style="55"/>
    <col min="15075" max="15075" width="22.5703125" style="55" customWidth="1"/>
    <col min="15076" max="15076" width="14" style="55" customWidth="1"/>
    <col min="15077" max="15077" width="1.7109375" style="55" customWidth="1"/>
    <col min="15078" max="15322" width="11.42578125" style="55"/>
    <col min="15323" max="15323" width="4.42578125" style="55" customWidth="1"/>
    <col min="15324" max="15324" width="11.42578125" style="55"/>
    <col min="15325" max="15325" width="17.5703125" style="55" customWidth="1"/>
    <col min="15326" max="15326" width="11.5703125" style="55" customWidth="1"/>
    <col min="15327" max="15330" width="11.42578125" style="55"/>
    <col min="15331" max="15331" width="22.5703125" style="55" customWidth="1"/>
    <col min="15332" max="15332" width="14" style="55" customWidth="1"/>
    <col min="15333" max="15333" width="1.7109375" style="55" customWidth="1"/>
    <col min="15334" max="15578" width="11.42578125" style="55"/>
    <col min="15579" max="15579" width="4.42578125" style="55" customWidth="1"/>
    <col min="15580" max="15580" width="11.42578125" style="55"/>
    <col min="15581" max="15581" width="17.5703125" style="55" customWidth="1"/>
    <col min="15582" max="15582" width="11.5703125" style="55" customWidth="1"/>
    <col min="15583" max="15586" width="11.42578125" style="55"/>
    <col min="15587" max="15587" width="22.5703125" style="55" customWidth="1"/>
    <col min="15588" max="15588" width="14" style="55" customWidth="1"/>
    <col min="15589" max="15589" width="1.7109375" style="55" customWidth="1"/>
    <col min="15590" max="15834" width="11.42578125" style="55"/>
    <col min="15835" max="15835" width="4.42578125" style="55" customWidth="1"/>
    <col min="15836" max="15836" width="11.42578125" style="55"/>
    <col min="15837" max="15837" width="17.5703125" style="55" customWidth="1"/>
    <col min="15838" max="15838" width="11.5703125" style="55" customWidth="1"/>
    <col min="15839" max="15842" width="11.42578125" style="55"/>
    <col min="15843" max="15843" width="22.5703125" style="55" customWidth="1"/>
    <col min="15844" max="15844" width="14" style="55" customWidth="1"/>
    <col min="15845" max="15845" width="1.7109375" style="55" customWidth="1"/>
    <col min="15846" max="16090" width="11.42578125" style="55"/>
    <col min="16091" max="16091" width="4.42578125" style="55" customWidth="1"/>
    <col min="16092" max="16092" width="11.42578125" style="55"/>
    <col min="16093" max="16093" width="17.5703125" style="55" customWidth="1"/>
    <col min="16094" max="16094" width="11.5703125" style="55" customWidth="1"/>
    <col min="16095" max="16098" width="11.42578125" style="55"/>
    <col min="16099" max="16099" width="22.5703125" style="55" customWidth="1"/>
    <col min="16100" max="16100" width="21.5703125" style="55" bestFit="1" customWidth="1"/>
    <col min="16101" max="16101" width="1.7109375" style="55" customWidth="1"/>
    <col min="16102" max="16384" width="11.42578125" style="55"/>
  </cols>
  <sheetData>
    <row r="1" spans="2:10 16097:16100" ht="18" customHeight="1" thickBot="1"/>
    <row r="2" spans="2:10 16097:16100" ht="19.5" customHeight="1">
      <c r="B2" s="56"/>
      <c r="C2" s="57"/>
      <c r="D2" s="58" t="s">
        <v>118</v>
      </c>
      <c r="E2" s="59"/>
      <c r="F2" s="59"/>
      <c r="G2" s="59"/>
      <c r="H2" s="59"/>
      <c r="I2" s="60"/>
      <c r="J2" s="61" t="s">
        <v>119</v>
      </c>
    </row>
    <row r="3" spans="2:10 16097:16100" ht="13.5" thickBot="1">
      <c r="B3" s="62"/>
      <c r="C3" s="63"/>
      <c r="D3" s="64"/>
      <c r="E3" s="65"/>
      <c r="F3" s="65"/>
      <c r="G3" s="65"/>
      <c r="H3" s="65"/>
      <c r="I3" s="66"/>
      <c r="J3" s="67"/>
    </row>
    <row r="4" spans="2:10 16097:16100">
      <c r="B4" s="62"/>
      <c r="C4" s="63"/>
      <c r="E4" s="59"/>
      <c r="F4" s="59"/>
      <c r="G4" s="59"/>
      <c r="H4" s="59"/>
      <c r="I4" s="60"/>
      <c r="J4" s="61" t="s">
        <v>120</v>
      </c>
    </row>
    <row r="5" spans="2:10 16097:16100">
      <c r="B5" s="62"/>
      <c r="C5" s="63"/>
      <c r="D5" s="108" t="s">
        <v>121</v>
      </c>
      <c r="E5" s="109"/>
      <c r="F5" s="109"/>
      <c r="G5" s="109"/>
      <c r="H5" s="109"/>
      <c r="I5" s="110"/>
      <c r="J5" s="71"/>
      <c r="WUC5" s="77"/>
    </row>
    <row r="6" spans="2:10 16097:16100" ht="13.5" thickBot="1">
      <c r="B6" s="72"/>
      <c r="C6" s="73"/>
      <c r="D6" s="64"/>
      <c r="E6" s="65"/>
      <c r="F6" s="65"/>
      <c r="G6" s="65"/>
      <c r="H6" s="65"/>
      <c r="I6" s="66"/>
      <c r="J6" s="67"/>
      <c r="WUD6" s="55" t="s">
        <v>122</v>
      </c>
      <c r="WUE6" s="55" t="s">
        <v>123</v>
      </c>
      <c r="WUF6" s="98">
        <f ca="1">+TODAY()</f>
        <v>45170</v>
      </c>
    </row>
    <row r="7" spans="2:10 16097:16100">
      <c r="B7" s="74"/>
      <c r="J7" s="75"/>
    </row>
    <row r="8" spans="2:10 16097:16100">
      <c r="B8" s="74"/>
      <c r="J8" s="75"/>
    </row>
    <row r="9" spans="2:10 16097:16100">
      <c r="B9" s="74"/>
      <c r="C9" s="76" t="s">
        <v>131</v>
      </c>
      <c r="D9" s="98"/>
      <c r="E9" s="77"/>
      <c r="J9" s="75"/>
    </row>
    <row r="10" spans="2:10 16097:16100">
      <c r="B10" s="74"/>
      <c r="C10" s="76"/>
      <c r="J10" s="75"/>
    </row>
    <row r="11" spans="2:10 16097:16100">
      <c r="B11" s="74"/>
      <c r="C11" s="76" t="s">
        <v>124</v>
      </c>
      <c r="J11" s="75"/>
    </row>
    <row r="12" spans="2:10 16097:16100">
      <c r="B12" s="74"/>
      <c r="C12" s="76" t="s">
        <v>99</v>
      </c>
      <c r="J12" s="75"/>
    </row>
    <row r="13" spans="2:10 16097:16100">
      <c r="B13" s="74"/>
      <c r="J13" s="75"/>
    </row>
    <row r="14" spans="2:10 16097:16100">
      <c r="B14" s="74"/>
      <c r="C14" s="55" t="s">
        <v>125</v>
      </c>
      <c r="J14" s="75"/>
    </row>
    <row r="15" spans="2:10 16097:16100">
      <c r="B15" s="74"/>
      <c r="C15" s="78"/>
      <c r="J15" s="75"/>
    </row>
    <row r="16" spans="2:10 16097:16100">
      <c r="B16" s="74"/>
      <c r="C16" s="99" t="s">
        <v>132</v>
      </c>
      <c r="D16" s="77"/>
      <c r="H16" s="79" t="s">
        <v>100</v>
      </c>
      <c r="I16" s="79" t="s">
        <v>101</v>
      </c>
      <c r="J16" s="75"/>
    </row>
    <row r="17" spans="2:10">
      <c r="B17" s="74"/>
      <c r="C17" s="76" t="s">
        <v>102</v>
      </c>
      <c r="D17" s="76"/>
      <c r="E17" s="76"/>
      <c r="F17" s="76"/>
      <c r="H17" s="100">
        <v>2</v>
      </c>
      <c r="I17" s="101">
        <v>1899447</v>
      </c>
      <c r="J17" s="75"/>
    </row>
    <row r="18" spans="2:10">
      <c r="B18" s="74"/>
      <c r="C18" s="55" t="s">
        <v>103</v>
      </c>
      <c r="H18" s="102"/>
      <c r="I18" s="103"/>
      <c r="J18" s="75"/>
    </row>
    <row r="19" spans="2:10">
      <c r="B19" s="74"/>
      <c r="C19" s="55" t="s">
        <v>104</v>
      </c>
      <c r="H19" s="102">
        <v>1</v>
      </c>
      <c r="I19" s="103">
        <v>121275</v>
      </c>
      <c r="J19" s="75"/>
    </row>
    <row r="20" spans="2:10">
      <c r="B20" s="74"/>
      <c r="C20" s="55" t="s">
        <v>106</v>
      </c>
      <c r="H20" s="102"/>
      <c r="I20" s="103">
        <v>0</v>
      </c>
      <c r="J20" s="75"/>
    </row>
    <row r="21" spans="2:10">
      <c r="B21" s="74"/>
      <c r="C21" s="55" t="s">
        <v>72</v>
      </c>
      <c r="H21" s="104">
        <v>1</v>
      </c>
      <c r="I21" s="105">
        <v>1778172</v>
      </c>
      <c r="J21" s="75"/>
    </row>
    <row r="22" spans="2:10">
      <c r="B22" s="74"/>
      <c r="C22" s="76" t="s">
        <v>126</v>
      </c>
      <c r="D22" s="76"/>
      <c r="E22" s="76"/>
      <c r="F22" s="76"/>
      <c r="H22" s="102">
        <f>SUM(H18:H21)</f>
        <v>2</v>
      </c>
      <c r="I22" s="101">
        <f>(I18+I19+I20+I21)</f>
        <v>1899447</v>
      </c>
      <c r="J22" s="75"/>
    </row>
    <row r="23" spans="2:10" ht="13.5" thickBot="1">
      <c r="B23" s="74"/>
      <c r="C23" s="76"/>
      <c r="D23" s="76"/>
      <c r="H23" s="106"/>
      <c r="I23" s="107"/>
      <c r="J23" s="75"/>
    </row>
    <row r="24" spans="2:10" ht="13.5" thickTop="1">
      <c r="B24" s="74"/>
      <c r="C24" s="76"/>
      <c r="D24" s="76"/>
      <c r="H24" s="91"/>
      <c r="I24" s="83"/>
      <c r="J24" s="75"/>
    </row>
    <row r="25" spans="2:10">
      <c r="B25" s="74"/>
      <c r="C25" s="76"/>
      <c r="D25" s="76"/>
      <c r="H25" s="91"/>
      <c r="I25" s="83"/>
      <c r="J25" s="75"/>
    </row>
    <row r="26" spans="2:10">
      <c r="B26" s="74"/>
      <c r="C26" s="76"/>
      <c r="D26" s="76"/>
      <c r="H26" s="91"/>
      <c r="I26" s="83"/>
      <c r="J26" s="75"/>
    </row>
    <row r="27" spans="2:10">
      <c r="B27" s="74"/>
      <c r="G27" s="91"/>
      <c r="H27" s="91"/>
      <c r="I27" s="91"/>
      <c r="J27" s="75"/>
    </row>
    <row r="28" spans="2:10" ht="13.5" thickBot="1">
      <c r="B28" s="74"/>
      <c r="C28" s="92" t="s">
        <v>115</v>
      </c>
      <c r="D28" s="92"/>
      <c r="G28" s="92" t="s">
        <v>130</v>
      </c>
      <c r="H28" s="93"/>
      <c r="I28" s="91"/>
      <c r="J28" s="75"/>
    </row>
    <row r="29" spans="2:10">
      <c r="B29" s="74"/>
      <c r="C29" s="94" t="s">
        <v>116</v>
      </c>
      <c r="D29" s="94"/>
      <c r="G29" s="94" t="s">
        <v>133</v>
      </c>
      <c r="H29" s="91"/>
      <c r="I29" s="91"/>
      <c r="J29" s="75"/>
    </row>
    <row r="30" spans="2:10" ht="18.75" customHeight="1" thickBot="1">
      <c r="B30" s="95"/>
      <c r="C30" s="96"/>
      <c r="D30" s="96"/>
      <c r="E30" s="96"/>
      <c r="F30" s="96"/>
      <c r="G30" s="93"/>
      <c r="H30" s="93"/>
      <c r="I30" s="93"/>
      <c r="J30" s="97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cp:lastPrinted>2023-07-28T15:40:39Z</cp:lastPrinted>
  <dcterms:created xsi:type="dcterms:W3CDTF">2022-06-01T14:39:12Z</dcterms:created>
  <dcterms:modified xsi:type="dcterms:W3CDTF">2023-09-01T13:12:36Z</dcterms:modified>
</cp:coreProperties>
</file>