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900960789 EMERGENCIAS 911 SAS\"/>
    </mc:Choice>
  </mc:AlternateContent>
  <bookViews>
    <workbookView xWindow="0" yWindow="0" windowWidth="20490" windowHeight="6255" activeTab="2"/>
  </bookViews>
  <sheets>
    <sheet name="TD" sheetId="5" r:id="rId1"/>
    <sheet name="ESTADO DE CADA FACTURA" sheetId="1" r:id="rId2"/>
    <sheet name="INFO IPS" sheetId="2" r:id="rId3"/>
    <sheet name="FOR-CSA-018" sheetId="3" r:id="rId4"/>
    <sheet name="FOR_CSA_004" sheetId="4" r:id="rId5"/>
  </sheets>
  <definedNames>
    <definedName name="_xlnm._FilterDatabase" localSheetId="1" hidden="1">'ESTADO DE CADA FACTURA'!$A$2:$AB$24</definedName>
  </definedNames>
  <calcPr calcId="152511"/>
  <pivotCaches>
    <pivotCache cacheId="9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3" l="1"/>
  <c r="O1" i="1" l="1"/>
  <c r="Q1" i="1"/>
  <c r="R1" i="1"/>
  <c r="S1" i="1"/>
  <c r="T1" i="1"/>
  <c r="U1" i="1"/>
  <c r="V1" i="1"/>
  <c r="N1" i="1"/>
  <c r="I20" i="4"/>
  <c r="H20" i="4"/>
  <c r="I29" i="3"/>
  <c r="H29" i="3"/>
  <c r="H27" i="3"/>
  <c r="I27" i="3"/>
  <c r="I24" i="3"/>
  <c r="I31" i="3" s="1"/>
  <c r="H24" i="3"/>
  <c r="H31" i="3" s="1"/>
  <c r="I1" i="1"/>
  <c r="H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<sst xmlns="http://schemas.openxmlformats.org/spreadsheetml/2006/main" count="395" uniqueCount="141">
  <si>
    <t>NIT_IPS</t>
  </si>
  <si>
    <t xml:space="preserve"> ENTIDAD</t>
  </si>
  <si>
    <t>PrefijoFactura</t>
  </si>
  <si>
    <t>NUMERO_FACTURA</t>
  </si>
  <si>
    <t>FACTURA</t>
  </si>
  <si>
    <t>LLAVE</t>
  </si>
  <si>
    <t>FECHA_FACT_IPS</t>
  </si>
  <si>
    <t>VALOR_FACT_IPS</t>
  </si>
  <si>
    <t>SALDO_FACT_IPS</t>
  </si>
  <si>
    <t>ESTADO EPS 30 DEJULIO DE 2023</t>
  </si>
  <si>
    <t>POR PAGAR SAP</t>
  </si>
  <si>
    <t>DOCUMENTO CONTABLE</t>
  </si>
  <si>
    <t>OBSERVACION_GLOSA_DEVOLUCION</t>
  </si>
  <si>
    <t>VALOR_CANCELADO_SAP</t>
  </si>
  <si>
    <t>DOC_COMPENSACION_SAP</t>
  </si>
  <si>
    <t>FECHA_COMPENSACION_SAP</t>
  </si>
  <si>
    <t>VALOR_TRANFERENCIA</t>
  </si>
  <si>
    <t>EMERGENCIAS 911 SAS</t>
  </si>
  <si>
    <t>FE</t>
  </si>
  <si>
    <t>900960789_FE_9276</t>
  </si>
  <si>
    <t>FACTURA EN PROGRAMACION DE PAGO</t>
  </si>
  <si>
    <t>900960789_FE_9277</t>
  </si>
  <si>
    <t>FACTURA DEVUELTA</t>
  </si>
  <si>
    <t>AUT: SE DEVUELVE FACTURA NO CUENTA CON AUTORIZACION POR EL SERVICIO FACTURADO TRASLADO FAVOR SOLICITAR PARA DAR TRAMITE.JENNIFER REBOLLEDO</t>
  </si>
  <si>
    <t>900960789_FE_9278</t>
  </si>
  <si>
    <t>900960789_FE_9279</t>
  </si>
  <si>
    <t>900960789_FE_9289</t>
  </si>
  <si>
    <t>900960789_FE_9351</t>
  </si>
  <si>
    <t>900960789_FE_9352</t>
  </si>
  <si>
    <t>900960789_FE_9353</t>
  </si>
  <si>
    <t>900960789_FE_9355</t>
  </si>
  <si>
    <t>900960789_FE_9356</t>
  </si>
  <si>
    <t>900960789_FE_9357</t>
  </si>
  <si>
    <t>FACTURA CANCELADA</t>
  </si>
  <si>
    <t>900960789_FE_8862</t>
  </si>
  <si>
    <t>900960789_FE_8535</t>
  </si>
  <si>
    <t>GLOSA ACEPTADA POR LA IPS</t>
  </si>
  <si>
    <t>900960789_FE_9280</t>
  </si>
  <si>
    <t>900960789_FE_9281</t>
  </si>
  <si>
    <t>900960789_FE_9282</t>
  </si>
  <si>
    <t>900960789_FE_9283</t>
  </si>
  <si>
    <t>900960789_FE_9284</t>
  </si>
  <si>
    <t>900960789_FE_9285</t>
  </si>
  <si>
    <t>900960789_FE_9286</t>
  </si>
  <si>
    <t>900960789_FE_9287</t>
  </si>
  <si>
    <t>900960789_FE_9288</t>
  </si>
  <si>
    <t>FE9276</t>
  </si>
  <si>
    <t>FE9277</t>
  </si>
  <si>
    <t>FE9278</t>
  </si>
  <si>
    <t>FE9279</t>
  </si>
  <si>
    <t>FE9289</t>
  </si>
  <si>
    <t>FE9351</t>
  </si>
  <si>
    <t>FE9352</t>
  </si>
  <si>
    <t>FE9353</t>
  </si>
  <si>
    <t>FE9355</t>
  </si>
  <si>
    <t>FE9356</t>
  </si>
  <si>
    <t>FE9357</t>
  </si>
  <si>
    <t>FE8862</t>
  </si>
  <si>
    <t>FE8535</t>
  </si>
  <si>
    <t>FE9280</t>
  </si>
  <si>
    <t>FE9281</t>
  </si>
  <si>
    <t>FE9282</t>
  </si>
  <si>
    <t>FE9283</t>
  </si>
  <si>
    <t>FE9284</t>
  </si>
  <si>
    <t>FE9285</t>
  </si>
  <si>
    <t>FE9286</t>
  </si>
  <si>
    <t>FE9287</t>
  </si>
  <si>
    <t>FE9288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</si>
  <si>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</si>
  <si>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</si>
  <si>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</si>
  <si>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</si>
  <si>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</si>
  <si>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</si>
  <si>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</si>
  <si>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</si>
  <si>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</si>
  <si>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</si>
  <si>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</si>
  <si>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EMERGENCIAS 911 SAS </t>
  </si>
  <si>
    <t xml:space="preserve">PRESTACION DE SERVICIOS </t>
  </si>
  <si>
    <t>CALLE 25#15 54 CENTENARIO PEREIRA</t>
  </si>
  <si>
    <t>EVENTO</t>
  </si>
  <si>
    <t>FOR-CSA-018</t>
  </si>
  <si>
    <t>HOJA 1 DE 2</t>
  </si>
  <si>
    <t>RESUMEN DE CARTERA REVISADA POR LA EPS</t>
  </si>
  <si>
    <t>VERSION 1</t>
  </si>
  <si>
    <t>SANTIAGO DE CALI , JULIO 30  DE 2023</t>
  </si>
  <si>
    <t>Señores : EMERGENCIAS 911</t>
  </si>
  <si>
    <t>NIT: 900960789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</si>
  <si>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</si>
  <si>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</si>
  <si>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</si>
  <si>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</si>
  <si>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</si>
  <si>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</si>
  <si>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ACEPTADA POR LA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</si>
  <si>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</si>
  <si>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</si>
  <si>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</si>
  <si>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</si>
  <si>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</si>
  <si>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</si>
  <si>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</si>
  <si>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</si>
  <si>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</si>
  <si>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Cartera - EMERGENCIAS 911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</si>
  <si>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</si>
  <si>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</si>
  <si>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</si>
  <si>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</si>
  <si>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</si>
  <si>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</si>
  <si>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30/06/2023</t>
  </si>
  <si>
    <t>FACTURA-GLOSA-DEVOLUCION ACEPTADA POR LA IPS ( $ )</t>
  </si>
  <si>
    <t>GLOSA POR CONCILIAR</t>
  </si>
  <si>
    <t>TOTAL CARTERA REVISADA CIRCULAR 030</t>
  </si>
  <si>
    <t>IPS</t>
  </si>
  <si>
    <t>EPS COMFENALCO VALLE</t>
  </si>
  <si>
    <t>Finalizada</t>
  </si>
  <si>
    <t>Devuelta</t>
  </si>
  <si>
    <t>TipoContrato</t>
  </si>
  <si>
    <t>ValorTotalBruto</t>
  </si>
  <si>
    <t>ValorDevolucion</t>
  </si>
  <si>
    <t>ValorCasusado</t>
  </si>
  <si>
    <t>ValorRadicado</t>
  </si>
  <si>
    <t>ValorAprobado</t>
  </si>
  <si>
    <t>ValorGlosaAceptada</t>
  </si>
  <si>
    <t>ValorNotaCredito</t>
  </si>
  <si>
    <t>ValorPagar</t>
  </si>
  <si>
    <t>EstadoFacturaBoxalud</t>
  </si>
  <si>
    <t>Demanda</t>
  </si>
  <si>
    <t>ESTADO EPS 26 DE SEPTIEMBRE DE 2023</t>
  </si>
  <si>
    <t>Total general</t>
  </si>
  <si>
    <t>TIPIFICACION</t>
  </si>
  <si>
    <t xml:space="preserve"> CANT FACT</t>
  </si>
  <si>
    <t xml:space="preserve"> SUMA SALDO_FACT_IPS</t>
  </si>
  <si>
    <t>SANTIAGO DE CALI , SEPTIEMBRE 26  DE 2023</t>
  </si>
  <si>
    <t>A continuacion me permito remitir nuestra respuesta al estado de cartera presentado en la fecha:26/09/2023</t>
  </si>
  <si>
    <t>Con Corte al dia :30/08/2023</t>
  </si>
  <si>
    <t>03.05.2023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</si>
</sst>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&quot;$&quot;\ #,##0"/>
    <numFmt numFmtId="165" formatCode="&quot;$&quot;\ #,##0;[Red]&quot;$&quot;\ #,##0"/>
    <numFmt numFmtId="166" formatCode="[$-240A]d&quot; de &quot;mmmm&quot; de &quot;yyyy;@"/>
    <numFmt numFmtId="167" formatCode="_-* #,##0_-;\-* #,##0_-;_-* &quot;-&quot;??_-;_-@_-"/>
    <numFmt numFmtId="168" formatCode="[$$-240A]\ #,##0;\-[$$-240A]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Times"/>
      <family val="1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/>
  </cellStyleXfs>
  <cellXfs count="90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41" fontId="0" fillId="0" borderId="1" xfId="2" applyFont="1" applyBorder="1"/>
    <xf numFmtId="0" fontId="0" fillId="4" borderId="1" xfId="0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right"/>
    </xf>
    <xf numFmtId="14" fontId="6" fillId="0" borderId="1" xfId="0" applyNumberFormat="1" applyFont="1" applyBorder="1"/>
    <xf numFmtId="0" fontId="6" fillId="0" borderId="1" xfId="0" applyFont="1" applyBorder="1"/>
    <xf numFmtId="43" fontId="5" fillId="6" borderId="1" xfId="1" applyFont="1" applyFill="1" applyBorder="1"/>
    <xf numFmtId="0" fontId="2" fillId="4" borderId="1" xfId="0" applyFont="1" applyFill="1" applyBorder="1" applyAlignment="1">
      <alignment horizontal="center"/>
    </xf>
    <xf numFmtId="41" fontId="0" fillId="0" borderId="0" xfId="2" applyFon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64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5" fontId="8" fillId="0" borderId="0" xfId="3" applyNumberFormat="1" applyFont="1" applyAlignment="1">
      <alignment horizontal="right"/>
    </xf>
    <xf numFmtId="164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5" fontId="8" fillId="0" borderId="9" xfId="3" applyNumberFormat="1" applyFont="1" applyBorder="1" applyAlignment="1">
      <alignment horizontal="right"/>
    </xf>
    <xf numFmtId="165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5" fontId="9" fillId="0" borderId="13" xfId="3" applyNumberFormat="1" applyFont="1" applyBorder="1" applyAlignment="1">
      <alignment horizontal="right"/>
    </xf>
    <xf numFmtId="165" fontId="8" fillId="0" borderId="0" xfId="3" applyNumberFormat="1" applyFont="1"/>
    <xf numFmtId="165" fontId="9" fillId="0" borderId="9" xfId="3" applyNumberFormat="1" applyFont="1" applyBorder="1"/>
    <xf numFmtId="165" fontId="8" fillId="0" borderId="9" xfId="3" applyNumberFormat="1" applyFont="1" applyBorder="1"/>
    <xf numFmtId="165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9" fillId="0" borderId="5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166" fontId="8" fillId="0" borderId="0" xfId="3" applyNumberFormat="1" applyFont="1"/>
    <xf numFmtId="0" fontId="8" fillId="4" borderId="0" xfId="3" applyFont="1" applyFill="1"/>
    <xf numFmtId="167" fontId="9" fillId="0" borderId="0" xfId="1" applyNumberFormat="1" applyFont="1"/>
    <xf numFmtId="168" fontId="9" fillId="0" borderId="0" xfId="1" applyNumberFormat="1" applyFont="1" applyAlignment="1">
      <alignment horizontal="right"/>
    </xf>
    <xf numFmtId="167" fontId="8" fillId="0" borderId="0" xfId="1" applyNumberFormat="1" applyFont="1" applyAlignment="1">
      <alignment horizontal="center"/>
    </xf>
    <xf numFmtId="168" fontId="8" fillId="0" borderId="0" xfId="1" applyNumberFormat="1" applyFont="1" applyAlignment="1">
      <alignment horizontal="right"/>
    </xf>
    <xf numFmtId="167" fontId="8" fillId="0" borderId="18" xfId="1" applyNumberFormat="1" applyFont="1" applyBorder="1" applyAlignment="1">
      <alignment horizontal="center"/>
    </xf>
    <xf numFmtId="168" fontId="8" fillId="0" borderId="18" xfId="1" applyNumberFormat="1" applyFont="1" applyBorder="1" applyAlignment="1">
      <alignment horizontal="right"/>
    </xf>
    <xf numFmtId="167" fontId="8" fillId="0" borderId="13" xfId="1" applyNumberFormat="1" applyFont="1" applyBorder="1" applyAlignment="1">
      <alignment horizontal="center"/>
    </xf>
    <xf numFmtId="168" fontId="8" fillId="0" borderId="13" xfId="1" applyNumberFormat="1" applyFont="1" applyBorder="1" applyAlignment="1">
      <alignment horizontal="right"/>
    </xf>
    <xf numFmtId="0" fontId="0" fillId="7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1" fontId="0" fillId="0" borderId="0" xfId="2" applyFont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1" fontId="0" fillId="0" borderId="1" xfId="0" applyNumberFormat="1" applyBorder="1"/>
    <xf numFmtId="41" fontId="8" fillId="3" borderId="0" xfId="2" applyFont="1" applyFill="1"/>
    <xf numFmtId="0" fontId="8" fillId="0" borderId="2" xfId="3" applyFont="1" applyBorder="1" applyAlignment="1">
      <alignment horizontal="center"/>
    </xf>
    <xf numFmtId="0" fontId="8" fillId="0" borderId="3" xfId="3" applyFont="1" applyBorder="1" applyAlignment="1">
      <alignment horizontal="center"/>
    </xf>
    <xf numFmtId="0" fontId="8" fillId="0" borderId="8" xfId="3" applyFont="1" applyBorder="1" applyAlignment="1">
      <alignment horizontal="center"/>
    </xf>
    <xf numFmtId="0" fontId="8" fillId="0" borderId="10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144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95.571538888886" createdVersion="5" refreshedVersion="5" minRefreshableVersion="3" recordCount="22">
  <cacheSource type="worksheet">
    <worksheetSource ref="A2:AB24" sheet="ESTADO DE CADA FACTURA"/>
  </cacheSource>
  <cacheFields count="28">
    <cacheField name="NIT_IPS" numFmtId="0">
      <sharedItems containsSemiMixedTypes="0" containsString="0" containsNumber="1" containsInteger="1" minValue="900960789" maxValue="900960789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8535" maxValue="9357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3-02-14T00:00:00" maxDate="2023-05-10T00:00:00"/>
    </cacheField>
    <cacheField name="VALOR_FACT_IPS" numFmtId="41">
      <sharedItems containsSemiMixedTypes="0" containsString="0" containsNumber="1" containsInteger="1" minValue="458000" maxValue="458000"/>
    </cacheField>
    <cacheField name="SALDO_FACT_IPS" numFmtId="41">
      <sharedItems containsSemiMixedTypes="0" containsString="0" containsNumber="1" containsInteger="1" minValue="458000" maxValue="458000"/>
    </cacheField>
    <cacheField name="ESTADO EPS 30 DEJULIO DE 2023" numFmtId="0">
      <sharedItems/>
    </cacheField>
    <cacheField name="ESTADO EPS 26 DE SEPTIEMBRE DE 2023" numFmtId="0">
      <sharedItems count="4">
        <s v="FACTURA EN PROGRAMACION DE PAGO"/>
        <s v="FACTURA DEVUELTA"/>
        <s v="FACTURA CANCELADA"/>
        <s v="GLOSA ACEPTADA POR LA IPS"/>
      </sharedItems>
    </cacheField>
    <cacheField name="EstadoFacturaBoxalud" numFmtId="0">
      <sharedItems/>
    </cacheField>
    <cacheField name="TipoContrato" numFmtId="0">
      <sharedItems/>
    </cacheField>
    <cacheField name="ValorTotalBruto" numFmtId="41">
      <sharedItems containsSemiMixedTypes="0" containsString="0" containsNumber="1" containsInteger="1" minValue="439680" maxValue="458000"/>
    </cacheField>
    <cacheField name="ValorDevolucion" numFmtId="41">
      <sharedItems containsSemiMixedTypes="0" containsString="0" containsNumber="1" containsInteger="1" minValue="0" maxValue="458000"/>
    </cacheField>
    <cacheField name="OBSERVACION_GLOSA_DEVOLUCION" numFmtId="0">
      <sharedItems containsBlank="1"/>
    </cacheField>
    <cacheField name="ValorCasusado" numFmtId="41">
      <sharedItems containsSemiMixedTypes="0" containsString="0" containsNumber="1" containsInteger="1" minValue="0" maxValue="286199"/>
    </cacheField>
    <cacheField name="ValorRadicado" numFmtId="41">
      <sharedItems containsSemiMixedTypes="0" containsString="0" containsNumber="1" containsInteger="1" minValue="439680" maxValue="458000"/>
    </cacheField>
    <cacheField name="ValorAprobado" numFmtId="41">
      <sharedItems containsSemiMixedTypes="0" containsString="0" containsNumber="1" containsInteger="1" minValue="0" maxValue="458000"/>
    </cacheField>
    <cacheField name="ValorGlosaAceptada" numFmtId="41">
      <sharedItems containsSemiMixedTypes="0" containsString="0" containsNumber="1" containsInteger="1" minValue="0" maxValue="0"/>
    </cacheField>
    <cacheField name="ValorNotaCredito" numFmtId="41">
      <sharedItems containsSemiMixedTypes="0" containsString="0" containsNumber="1" containsInteger="1" minValue="0" maxValue="458000"/>
    </cacheField>
    <cacheField name="ValorPagar" numFmtId="41">
      <sharedItems containsSemiMixedTypes="0" containsString="0" containsNumber="1" containsInteger="1" minValue="0" maxValue="458000"/>
    </cacheField>
    <cacheField name="POR PAGAR SAP" numFmtId="0">
      <sharedItems containsString="0" containsBlank="1" containsNumber="1" containsInteger="1" minValue="379600" maxValue="458000"/>
    </cacheField>
    <cacheField name="DOCUMENTO CONTABLE" numFmtId="0">
      <sharedItems containsString="0" containsBlank="1" containsNumber="1" containsInteger="1" minValue="1222260270" maxValue="4800061053"/>
    </cacheField>
    <cacheField name="VALOR_CANCELADO_SAP" numFmtId="0">
      <sharedItems containsString="0" containsBlank="1" containsNumber="1" containsInteger="1" minValue="458000" maxValue="458000"/>
    </cacheField>
    <cacheField name="DOC_COMPENSACION_SAP" numFmtId="0">
      <sharedItems containsString="0" containsBlank="1" containsNumber="1" containsInteger="1" minValue="2201386962" maxValue="2201386962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">
  <r>
    <n v="900960789"/>
    <s v="EMERGENCIAS 911 SAS"/>
    <s v="FE"/>
    <n v="9276"/>
    <s v="FE9276"/>
    <s v="900960789_FE_9276"/>
    <d v="2023-04-11T00:00:00"/>
    <n v="458000"/>
    <n v="458000"/>
    <s v="FACTURA EN PROGRAMACION DE PAGO"/>
    <x v="0"/>
    <s v="Finalizada"/>
    <s v="Demanda"/>
    <n v="458000"/>
    <n v="0"/>
    <m/>
    <n v="286199"/>
    <n v="458000"/>
    <n v="458000"/>
    <n v="0"/>
    <n v="0"/>
    <n v="458000"/>
    <n v="458000"/>
    <n v="1222260270"/>
    <m/>
    <m/>
    <m/>
    <m/>
  </r>
  <r>
    <n v="900960789"/>
    <s v="EMERGENCIAS 911 SAS"/>
    <s v="FE"/>
    <n v="9277"/>
    <s v="FE9277"/>
    <s v="900960789_FE_9277"/>
    <d v="2023-04-11T00:00:00"/>
    <n v="458000"/>
    <n v="458000"/>
    <s v="FACTURA DEVUELTA"/>
    <x v="1"/>
    <s v="Devuelta"/>
    <s v="Demanda"/>
    <n v="458000"/>
    <n v="458000"/>
    <s v="AUT: SE DEVUELVE FACTURA NO CUENTA CON AUTORIZACION POR EL SERVICIO FACTURADO TRASLADO FAVOR SOLICITAR PARA DAR TRAMITE.JENNIFER REBOLLEDO"/>
    <n v="0"/>
    <n v="458000"/>
    <n v="0"/>
    <n v="0"/>
    <n v="0"/>
    <n v="0"/>
    <m/>
    <m/>
    <m/>
    <m/>
    <m/>
    <m/>
  </r>
  <r>
    <n v="900960789"/>
    <s v="EMERGENCIAS 911 SAS"/>
    <s v="FE"/>
    <n v="9278"/>
    <s v="FE9278"/>
    <s v="900960789_FE_9278"/>
    <d v="2023-04-12T00:00:00"/>
    <n v="458000"/>
    <n v="458000"/>
    <s v="FACTURA DEVUELTA"/>
    <x v="1"/>
    <s v="Devuelta"/>
    <s v="Demanda"/>
    <n v="458000"/>
    <n v="458000"/>
    <s v="AUT: SE DEVUELVE FACTURA NO CUENTA CON AUTORIZACION POR EL SERVICIO FACTURADO TRASLADO FAVOR SOLICITAR PARA DAR TRAMITE.JENNIFER REBOLLEDO"/>
    <n v="0"/>
    <n v="458000"/>
    <n v="0"/>
    <n v="0"/>
    <n v="0"/>
    <n v="0"/>
    <m/>
    <m/>
    <m/>
    <m/>
    <m/>
    <m/>
  </r>
  <r>
    <n v="900960789"/>
    <s v="EMERGENCIAS 911 SAS"/>
    <s v="FE"/>
    <n v="9279"/>
    <s v="FE9279"/>
    <s v="900960789_FE_9279"/>
    <d v="2023-04-12T00:00:00"/>
    <n v="458000"/>
    <n v="458000"/>
    <s v="FACTURA DEVUELTA"/>
    <x v="1"/>
    <s v="Devuelta"/>
    <s v="Demanda"/>
    <n v="458000"/>
    <n v="458000"/>
    <s v="AUT: SE DEVUELVE FACTURA NO CUENTA CON AUTORIZACION POR EL SERVICIO FACTURADO TRASLADO FAVOR SOLICITAR PARA DAR TRAMITE.JENNIFER REBOLLEDO"/>
    <n v="0"/>
    <n v="458000"/>
    <n v="0"/>
    <n v="0"/>
    <n v="0"/>
    <n v="0"/>
    <m/>
    <m/>
    <m/>
    <m/>
    <m/>
    <m/>
  </r>
  <r>
    <n v="900960789"/>
    <s v="EMERGENCIAS 911 SAS"/>
    <s v="FE"/>
    <n v="9289"/>
    <s v="FE9289"/>
    <s v="900960789_FE_9289"/>
    <d v="2023-04-12T00:00:00"/>
    <n v="458000"/>
    <n v="458000"/>
    <s v="FACTURA DEVUELTA"/>
    <x v="1"/>
    <s v="Devuelta"/>
    <s v="Demanda"/>
    <n v="458000"/>
    <n v="458000"/>
    <s v="AUT: SE DEVUELVE FACTURA NO CUENTA CON AUTORIZACION POR EL SERVICIO FACTURADO TRASLADO FAVOR SOLICITAR PARA DAR TRAMITE.JENNIFER REBOLLEDO"/>
    <n v="0"/>
    <n v="458000"/>
    <n v="0"/>
    <n v="0"/>
    <n v="0"/>
    <n v="0"/>
    <m/>
    <m/>
    <m/>
    <m/>
    <m/>
    <m/>
  </r>
  <r>
    <n v="900960789"/>
    <s v="EMERGENCIAS 911 SAS"/>
    <s v="FE"/>
    <n v="9351"/>
    <s v="FE9351"/>
    <s v="900960789_FE_9351"/>
    <d v="2023-05-09T00:00:00"/>
    <n v="458000"/>
    <n v="458000"/>
    <s v="FACTURA EN PROGRAMACION DE PAGO"/>
    <x v="0"/>
    <s v="Finalizada"/>
    <s v="Demanda"/>
    <n v="439680"/>
    <n v="0"/>
    <m/>
    <n v="0"/>
    <n v="439680"/>
    <n v="439680"/>
    <n v="0"/>
    <n v="0"/>
    <n v="439680"/>
    <n v="439680"/>
    <n v="1222279423"/>
    <m/>
    <m/>
    <m/>
    <m/>
  </r>
  <r>
    <n v="900960789"/>
    <s v="EMERGENCIAS 911 SAS"/>
    <s v="FE"/>
    <n v="9352"/>
    <s v="FE9352"/>
    <s v="900960789_FE_9352"/>
    <d v="2023-05-09T00:00:00"/>
    <n v="458000"/>
    <n v="458000"/>
    <s v="FACTURA EN PROGRAMACION DE PAGO"/>
    <x v="0"/>
    <s v="Finalizada"/>
    <s v="Demanda"/>
    <n v="458000"/>
    <n v="0"/>
    <m/>
    <n v="0"/>
    <n v="458000"/>
    <n v="458000"/>
    <n v="0"/>
    <n v="0"/>
    <n v="458000"/>
    <n v="458000"/>
    <n v="1222279424"/>
    <m/>
    <m/>
    <m/>
    <m/>
  </r>
  <r>
    <n v="900960789"/>
    <s v="EMERGENCIAS 911 SAS"/>
    <s v="FE"/>
    <n v="9353"/>
    <s v="FE9353"/>
    <s v="900960789_FE_9353"/>
    <d v="2023-05-09T00:00:00"/>
    <n v="458000"/>
    <n v="458000"/>
    <s v="FACTURA EN PROGRAMACION DE PAGO"/>
    <x v="0"/>
    <s v="Finalizada"/>
    <s v="Demanda"/>
    <n v="458000"/>
    <n v="0"/>
    <m/>
    <n v="0"/>
    <n v="458000"/>
    <n v="458000"/>
    <n v="0"/>
    <n v="0"/>
    <n v="458000"/>
    <n v="458000"/>
    <n v="1222279425"/>
    <m/>
    <m/>
    <m/>
    <m/>
  </r>
  <r>
    <n v="900960789"/>
    <s v="EMERGENCIAS 911 SAS"/>
    <s v="FE"/>
    <n v="9355"/>
    <s v="FE9355"/>
    <s v="900960789_FE_9355"/>
    <d v="2023-05-09T00:00:00"/>
    <n v="458000"/>
    <n v="458000"/>
    <s v="FACTURA EN PROGRAMACION DE PAGO"/>
    <x v="0"/>
    <s v="Finalizada"/>
    <s v="Demanda"/>
    <n v="458000"/>
    <n v="0"/>
    <m/>
    <n v="0"/>
    <n v="458000"/>
    <n v="458000"/>
    <n v="0"/>
    <n v="0"/>
    <n v="458000"/>
    <n v="458000"/>
    <n v="1222279426"/>
    <m/>
    <m/>
    <m/>
    <m/>
  </r>
  <r>
    <n v="900960789"/>
    <s v="EMERGENCIAS 911 SAS"/>
    <s v="FE"/>
    <n v="9356"/>
    <s v="FE9356"/>
    <s v="900960789_FE_9356"/>
    <d v="2023-05-09T00:00:00"/>
    <n v="458000"/>
    <n v="458000"/>
    <s v="FACTURA EN PROGRAMACION DE PAGO"/>
    <x v="0"/>
    <s v="Finalizada"/>
    <s v="Demanda"/>
    <n v="458000"/>
    <n v="0"/>
    <m/>
    <n v="0"/>
    <n v="458000"/>
    <n v="458000"/>
    <n v="0"/>
    <n v="0"/>
    <n v="458000"/>
    <n v="458000"/>
    <n v="1222279427"/>
    <m/>
    <m/>
    <m/>
    <m/>
  </r>
  <r>
    <n v="900960789"/>
    <s v="EMERGENCIAS 911 SAS"/>
    <s v="FE"/>
    <n v="9357"/>
    <s v="FE9357"/>
    <s v="900960789_FE_9357"/>
    <d v="2023-05-09T00:00:00"/>
    <n v="458000"/>
    <n v="458000"/>
    <s v="FACTURA EN PROGRAMACION DE PAGO"/>
    <x v="0"/>
    <s v="Finalizada"/>
    <s v="Demanda"/>
    <n v="458000"/>
    <n v="0"/>
    <m/>
    <n v="0"/>
    <n v="458000"/>
    <n v="458000"/>
    <n v="0"/>
    <n v="0"/>
    <n v="458000"/>
    <n v="379600"/>
    <n v="4800061053"/>
    <m/>
    <m/>
    <m/>
    <m/>
  </r>
  <r>
    <n v="900960789"/>
    <s v="EMERGENCIAS 911 SAS"/>
    <s v="FE"/>
    <n v="8862"/>
    <s v="FE8862"/>
    <s v="900960789_FE_8862"/>
    <d v="2023-05-09T00:00:00"/>
    <n v="458000"/>
    <n v="458000"/>
    <s v="FACTURA EN PROGRAMACION DE PAGO"/>
    <x v="2"/>
    <s v="Finalizada"/>
    <s v="Demanda"/>
    <n v="458000"/>
    <n v="0"/>
    <m/>
    <n v="0"/>
    <n v="458000"/>
    <n v="458000"/>
    <n v="0"/>
    <n v="0"/>
    <n v="458000"/>
    <m/>
    <m/>
    <n v="458000"/>
    <n v="2201386962"/>
    <s v="03.05.2023"/>
    <m/>
  </r>
  <r>
    <n v="900960789"/>
    <s v="EMERGENCIAS 911 SAS"/>
    <s v="FE"/>
    <n v="8535"/>
    <s v="FE8535"/>
    <s v="900960789_FE_8535"/>
    <d v="2023-02-14T00:00:00"/>
    <n v="458000"/>
    <n v="458000"/>
    <s v="GLOSA ACEPTADA POR LA IPS"/>
    <x v="3"/>
    <s v="Finalizada"/>
    <s v="Demanda"/>
    <n v="458000"/>
    <n v="0"/>
    <m/>
    <n v="0"/>
    <n v="458000"/>
    <n v="0"/>
    <n v="0"/>
    <n v="458000"/>
    <n v="0"/>
    <m/>
    <m/>
    <m/>
    <m/>
    <m/>
    <m/>
  </r>
  <r>
    <n v="900960789"/>
    <s v="EMERGENCIAS 911 SAS"/>
    <s v="FE"/>
    <n v="9280"/>
    <s v="FE9280"/>
    <s v="900960789_FE_9280"/>
    <d v="2023-04-12T00:00:00"/>
    <n v="458000"/>
    <n v="458000"/>
    <s v="FACTURA DEVUELTA"/>
    <x v="1"/>
    <s v="Devuelta"/>
    <s v="Demanda"/>
    <n v="458000"/>
    <n v="458000"/>
    <s v="AUT: SE DEVUELVE FACTURA NO CUENTA CON AUTORIZACION POR EL SERVICIO FACTURADO TRASLADO FAVOR SOLICITAR PARA DAR TRAMITE.JENNIFER REBOLLEDO"/>
    <n v="0"/>
    <n v="458000"/>
    <n v="0"/>
    <n v="0"/>
    <n v="0"/>
    <n v="0"/>
    <m/>
    <m/>
    <m/>
    <m/>
    <m/>
    <m/>
  </r>
  <r>
    <n v="900960789"/>
    <s v="EMERGENCIAS 911 SAS"/>
    <s v="FE"/>
    <n v="9281"/>
    <s v="FE9281"/>
    <s v="900960789_FE_9281"/>
    <d v="2023-04-12T00:00:00"/>
    <n v="458000"/>
    <n v="458000"/>
    <s v="FACTURA DEVUELTA"/>
    <x v="1"/>
    <s v="Devuelta"/>
    <s v="Demanda"/>
    <n v="458000"/>
    <n v="458000"/>
    <s v="AUT: SE DEVUELVE FACTURA NO CUENTA CON AUTORIZACION POR EL SERVICIO FACTURADO TRASLADO FAVOR SOLICITAR PARA DAR TRAMITE.JENNIFER REBOLLEDO"/>
    <n v="0"/>
    <n v="458000"/>
    <n v="0"/>
    <n v="0"/>
    <n v="0"/>
    <n v="0"/>
    <m/>
    <m/>
    <m/>
    <m/>
    <m/>
    <m/>
  </r>
  <r>
    <n v="900960789"/>
    <s v="EMERGENCIAS 911 SAS"/>
    <s v="FE"/>
    <n v="9282"/>
    <s v="FE9282"/>
    <s v="900960789_FE_9282"/>
    <d v="2023-04-12T00:00:00"/>
    <n v="458000"/>
    <n v="458000"/>
    <s v="FACTURA DEVUELTA"/>
    <x v="1"/>
    <s v="Devuelta"/>
    <s v="Demanda"/>
    <n v="458000"/>
    <n v="458000"/>
    <s v="AUT: SE DEVUELVE FACTURA NO CUENTA CON AUTORIZACION POR EL SERVICIO FACTURADO TRASLADO FAVOR SOLICITAR PARA DAR TRAMITE.JENNIFER REBOLLEDO"/>
    <n v="0"/>
    <n v="458000"/>
    <n v="0"/>
    <n v="0"/>
    <n v="0"/>
    <n v="0"/>
    <m/>
    <m/>
    <m/>
    <m/>
    <m/>
    <m/>
  </r>
  <r>
    <n v="900960789"/>
    <s v="EMERGENCIAS 911 SAS"/>
    <s v="FE"/>
    <n v="9283"/>
    <s v="FE9283"/>
    <s v="900960789_FE_9283"/>
    <d v="2023-04-12T00:00:00"/>
    <n v="458000"/>
    <n v="458000"/>
    <s v="FACTURA DEVUELTA"/>
    <x v="1"/>
    <s v="Devuelta"/>
    <s v="Demanda"/>
    <n v="458000"/>
    <n v="458000"/>
    <s v="AUT: SE DEVUELVE FACTURA NO CUENTA CON AUTORIZACION POR EL SERVICIO FACTURADO TRASLADO FAVOR SOLICITAR PARA DAR TRAMITE.JENNIFER REBOLLEDO"/>
    <n v="0"/>
    <n v="458000"/>
    <n v="0"/>
    <n v="0"/>
    <n v="0"/>
    <n v="0"/>
    <m/>
    <m/>
    <m/>
    <m/>
    <m/>
    <m/>
  </r>
  <r>
    <n v="900960789"/>
    <s v="EMERGENCIAS 911 SAS"/>
    <s v="FE"/>
    <n v="9284"/>
    <s v="FE9284"/>
    <s v="900960789_FE_9284"/>
    <d v="2023-04-12T00:00:00"/>
    <n v="458000"/>
    <n v="458000"/>
    <s v="FACTURA DEVUELTA"/>
    <x v="1"/>
    <s v="Devuelta"/>
    <s v="Demanda"/>
    <n v="458000"/>
    <n v="458000"/>
    <s v="AUT: SE DEVUELVE FACTURA NO CUENTA CON AUTORIZACION POR EL SERVICIO FACTURADO TRASLADO FAVOR SOLICITAR PARA DAR TRAMITE.JENNIFER REBOLLEDO"/>
    <n v="0"/>
    <n v="458000"/>
    <n v="0"/>
    <n v="0"/>
    <n v="0"/>
    <n v="0"/>
    <m/>
    <m/>
    <m/>
    <m/>
    <m/>
    <m/>
  </r>
  <r>
    <n v="900960789"/>
    <s v="EMERGENCIAS 911 SAS"/>
    <s v="FE"/>
    <n v="9285"/>
    <s v="FE9285"/>
    <s v="900960789_FE_9285"/>
    <d v="2023-04-12T00:00:00"/>
    <n v="458000"/>
    <n v="458000"/>
    <s v="FACTURA DEVUELTA"/>
    <x v="1"/>
    <s v="Devuelta"/>
    <s v="Demanda"/>
    <n v="458000"/>
    <n v="458000"/>
    <s v="AUT: SE DEVUELVE FACTURA NO CUENTA CON AUTORIZACION POR EL SERVICIO FACTURADO TRASLADO FAVOR SOLICITAR PARA DAR TRAMITE.JENNIFER REBOLLEDO"/>
    <n v="0"/>
    <n v="458000"/>
    <n v="0"/>
    <n v="0"/>
    <n v="0"/>
    <n v="0"/>
    <m/>
    <m/>
    <m/>
    <m/>
    <m/>
    <m/>
  </r>
  <r>
    <n v="900960789"/>
    <s v="EMERGENCIAS 911 SAS"/>
    <s v="FE"/>
    <n v="9286"/>
    <s v="FE9286"/>
    <s v="900960789_FE_9286"/>
    <d v="2023-04-12T00:00:00"/>
    <n v="458000"/>
    <n v="458000"/>
    <s v="FACTURA DEVUELTA"/>
    <x v="1"/>
    <s v="Devuelta"/>
    <s v="Demanda"/>
    <n v="458000"/>
    <n v="458000"/>
    <s v="AUT: SE DEVUELVE FACTURA NO CUENTA CON AUTORIZACION POR EL SERVICIO FACTURADO TRASLADO FAVOR SOLICITAR PARA DAR TRAMITE.JENNIFER REBOLLEDO"/>
    <n v="0"/>
    <n v="458000"/>
    <n v="0"/>
    <n v="0"/>
    <n v="0"/>
    <n v="0"/>
    <m/>
    <m/>
    <m/>
    <m/>
    <m/>
    <m/>
  </r>
  <r>
    <n v="900960789"/>
    <s v="EMERGENCIAS 911 SAS"/>
    <s v="FE"/>
    <n v="9287"/>
    <s v="FE9287"/>
    <s v="900960789_FE_9287"/>
    <d v="2023-04-12T00:00:00"/>
    <n v="458000"/>
    <n v="458000"/>
    <s v="FACTURA DEVUELTA"/>
    <x v="1"/>
    <s v="Devuelta"/>
    <s v="Demanda"/>
    <n v="458000"/>
    <n v="458000"/>
    <s v="AUT: SE DEVUELVE FACTURA NO CUENTA CON AUTORIZACION POR EL SERVICIO FACTURADO TRASLADO FAVOR SOLICITAR PARA DAR TRAMITE.JENNIFER REBOLLEDO"/>
    <n v="0"/>
    <n v="458000"/>
    <n v="0"/>
    <n v="0"/>
    <n v="0"/>
    <n v="0"/>
    <m/>
    <m/>
    <m/>
    <m/>
    <m/>
    <m/>
  </r>
  <r>
    <n v="900960789"/>
    <s v="EMERGENCIAS 911 SAS"/>
    <s v="FE"/>
    <n v="9288"/>
    <s v="FE9288"/>
    <s v="900960789_FE_9288"/>
    <d v="2023-04-12T00:00:00"/>
    <n v="458000"/>
    <n v="458000"/>
    <s v="FACTURA DEVUELTA"/>
    <x v="1"/>
    <s v="Devuelta"/>
    <s v="Demanda"/>
    <n v="458000"/>
    <n v="458000"/>
    <s v="AUT: SE DEVUELVE FACTURA NO CUENTA CON AUTORIZACION POR EL SERVICIO FACTURADO TRASLADO FAVOR SOLICITAR PARA DAR TRAMITE.JENNIFER REBOLLEDO"/>
    <n v="0"/>
    <n v="458000"/>
    <n v="0"/>
    <n v="0"/>
    <n v="0"/>
    <n v="0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8" firstHeaderRow="0" firstDataRow="1" firstDataCol="1"/>
  <pivotFields count="28"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5">
        <item x="1"/>
        <item x="0"/>
        <item x="3"/>
        <item x="2"/>
        <item t="default"/>
      </items>
    </pivotField>
    <pivotField showAll="0"/>
    <pivotField showAll="0"/>
    <pivotField numFmtId="41" showAll="0"/>
    <pivotField numFmtId="41"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</pivotFields>
  <rowFields count="1">
    <field x="1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0" baseItem="0"/>
    <dataField name=" SUMA SALDO_FACT_IPS" fld="8" baseField="0" baseItem="0" numFmtId="41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0" type="button" dataOnly="0" labelOnly="1" outline="0" axis="axisRow" fieldPosition="0"/>
    </format>
    <format dxfId="2">
      <pivotArea dataOnly="0" labelOnly="1" fieldPosition="0">
        <references count="1">
          <reference field="10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B12" sqref="B12"/>
    </sheetView>
  </sheetViews>
  <sheetFormatPr baseColWidth="10" defaultRowHeight="15" x14ac:dyDescent="0.25"/>
  <cols>
    <col min="1" max="1" width="36.28515625" bestFit="1" customWidth="1"/>
    <col min="2" max="2" width="11.140625" bestFit="1" customWidth="1"/>
    <col min="3" max="3" width="22.7109375" bestFit="1" customWidth="1"/>
  </cols>
  <sheetData>
    <row r="3" spans="1:3" x14ac:dyDescent="0.25">
      <c r="A3" s="74" t="s">
        <v>134</v>
      </c>
      <c r="B3" s="3" t="s">
        <v>135</v>
      </c>
      <c r="C3" s="3" t="s">
        <v>136</v>
      </c>
    </row>
    <row r="4" spans="1:3" x14ac:dyDescent="0.25">
      <c r="A4" s="75" t="s">
        <v>22</v>
      </c>
      <c r="B4" s="76">
        <v>13</v>
      </c>
      <c r="C4" s="77">
        <v>5954000</v>
      </c>
    </row>
    <row r="5" spans="1:3" x14ac:dyDescent="0.25">
      <c r="A5" s="75" t="s">
        <v>20</v>
      </c>
      <c r="B5" s="76">
        <v>7</v>
      </c>
      <c r="C5" s="77">
        <v>3206000</v>
      </c>
    </row>
    <row r="6" spans="1:3" x14ac:dyDescent="0.25">
      <c r="A6" s="75" t="s">
        <v>36</v>
      </c>
      <c r="B6" s="76">
        <v>1</v>
      </c>
      <c r="C6" s="77">
        <v>458000</v>
      </c>
    </row>
    <row r="7" spans="1:3" x14ac:dyDescent="0.25">
      <c r="A7" s="75" t="s">
        <v>33</v>
      </c>
      <c r="B7" s="76">
        <v>1</v>
      </c>
      <c r="C7" s="77">
        <v>458000</v>
      </c>
    </row>
    <row r="8" spans="1:3" x14ac:dyDescent="0.25">
      <c r="A8" s="75" t="s">
        <v>133</v>
      </c>
      <c r="B8" s="76">
        <v>22</v>
      </c>
      <c r="C8" s="77">
        <v>10076000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topLeftCell="G1" zoomScale="90" zoomScaleNormal="90" workbookViewId="0">
      <selection activeCell="L1" sqref="L1:L1048576"/>
    </sheetView>
  </sheetViews>
  <sheetFormatPr baseColWidth="10" defaultRowHeight="15" x14ac:dyDescent="0.25"/>
  <cols>
    <col min="2" max="2" width="27.85546875" customWidth="1"/>
    <col min="6" max="6" width="25.28515625" customWidth="1"/>
    <col min="8" max="8" width="13.85546875" customWidth="1"/>
    <col min="9" max="9" width="16.28515625" customWidth="1"/>
    <col min="10" max="10" width="37.5703125" customWidth="1"/>
    <col min="11" max="11" width="31" customWidth="1"/>
    <col min="12" max="12" width="13.28515625" customWidth="1"/>
    <col min="13" max="15" width="16.28515625" customWidth="1"/>
    <col min="16" max="16" width="13.140625" customWidth="1"/>
    <col min="17" max="19" width="16.28515625" customWidth="1"/>
    <col min="20" max="20" width="10.5703125" customWidth="1"/>
    <col min="21" max="21" width="10.28515625" customWidth="1"/>
    <col min="22" max="22" width="16.28515625" customWidth="1"/>
    <col min="24" max="24" width="12.5703125" customWidth="1"/>
    <col min="26" max="26" width="15.5703125" customWidth="1"/>
  </cols>
  <sheetData>
    <row r="1" spans="1:28" x14ac:dyDescent="0.25">
      <c r="H1" s="14">
        <f>SUBTOTAL(9,H3:H24)</f>
        <v>10076000</v>
      </c>
      <c r="I1" s="14">
        <f>SUBTOTAL(9,I3:I24)</f>
        <v>10076000</v>
      </c>
      <c r="M1" s="71"/>
      <c r="N1" s="72">
        <f>SUBTOTAL(9,N3:N24)</f>
        <v>10057680</v>
      </c>
      <c r="O1" s="72">
        <f t="shared" ref="O1:V1" si="0">SUBTOTAL(9,O3:O24)</f>
        <v>5954000</v>
      </c>
      <c r="Q1" s="72">
        <f t="shared" si="0"/>
        <v>286199</v>
      </c>
      <c r="R1" s="72">
        <f t="shared" si="0"/>
        <v>10057680</v>
      </c>
      <c r="S1" s="72">
        <f t="shared" si="0"/>
        <v>3645680</v>
      </c>
      <c r="T1" s="72">
        <f t="shared" si="0"/>
        <v>0</v>
      </c>
      <c r="U1" s="72">
        <f t="shared" si="0"/>
        <v>458000</v>
      </c>
      <c r="V1" s="72">
        <f t="shared" si="0"/>
        <v>3645680</v>
      </c>
    </row>
    <row r="2" spans="1:28" ht="45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1" t="s">
        <v>6</v>
      </c>
      <c r="H2" s="1" t="s">
        <v>7</v>
      </c>
      <c r="I2" s="2" t="s">
        <v>8</v>
      </c>
      <c r="J2" s="2" t="s">
        <v>9</v>
      </c>
      <c r="K2" s="70" t="s">
        <v>132</v>
      </c>
      <c r="L2" s="70" t="s">
        <v>130</v>
      </c>
      <c r="M2" s="70" t="s">
        <v>121</v>
      </c>
      <c r="N2" s="73" t="s">
        <v>122</v>
      </c>
      <c r="O2" s="2" t="s">
        <v>123</v>
      </c>
      <c r="P2" s="2" t="s">
        <v>12</v>
      </c>
      <c r="Q2" s="73" t="s">
        <v>124</v>
      </c>
      <c r="R2" s="73" t="s">
        <v>125</v>
      </c>
      <c r="S2" s="73" t="s">
        <v>126</v>
      </c>
      <c r="T2" s="73" t="s">
        <v>127</v>
      </c>
      <c r="U2" s="73" t="s">
        <v>128</v>
      </c>
      <c r="V2" s="73" t="s">
        <v>129</v>
      </c>
      <c r="W2" s="2" t="s">
        <v>10</v>
      </c>
      <c r="X2" s="2" t="s">
        <v>11</v>
      </c>
      <c r="Y2" s="2" t="s">
        <v>13</v>
      </c>
      <c r="Z2" s="2" t="s">
        <v>14</v>
      </c>
      <c r="AA2" s="2" t="s">
        <v>15</v>
      </c>
      <c r="AB2" s="2" t="s">
        <v>16</v>
      </c>
    </row>
    <row r="3" spans="1:28" x14ac:dyDescent="0.25">
      <c r="A3" s="3">
        <v>900960789</v>
      </c>
      <c r="B3" s="3" t="s">
        <v>17</v>
      </c>
      <c r="C3" s="3" t="s">
        <v>18</v>
      </c>
      <c r="D3" s="3">
        <v>9276</v>
      </c>
      <c r="E3" s="6" t="s">
        <v>46</v>
      </c>
      <c r="F3" s="3" t="s">
        <v>19</v>
      </c>
      <c r="G3" s="4">
        <v>45027</v>
      </c>
      <c r="H3" s="5">
        <v>458000</v>
      </c>
      <c r="I3" s="5">
        <v>458000</v>
      </c>
      <c r="J3" s="3" t="s">
        <v>20</v>
      </c>
      <c r="K3" s="3" t="s">
        <v>20</v>
      </c>
      <c r="L3" s="3" t="s">
        <v>119</v>
      </c>
      <c r="M3" s="3" t="s">
        <v>131</v>
      </c>
      <c r="N3" s="5">
        <v>458000</v>
      </c>
      <c r="O3" s="5">
        <v>0</v>
      </c>
      <c r="P3" s="3"/>
      <c r="Q3" s="5">
        <v>286199</v>
      </c>
      <c r="R3" s="5">
        <v>458000</v>
      </c>
      <c r="S3" s="5">
        <v>458000</v>
      </c>
      <c r="T3" s="5">
        <v>0</v>
      </c>
      <c r="U3" s="5">
        <v>0</v>
      </c>
      <c r="V3" s="5">
        <v>458000</v>
      </c>
      <c r="W3" s="5">
        <v>458000</v>
      </c>
      <c r="X3" s="3">
        <v>1222260270</v>
      </c>
      <c r="Y3" s="3"/>
      <c r="Z3" s="3"/>
      <c r="AA3" s="3"/>
      <c r="AB3" s="3"/>
    </row>
    <row r="4" spans="1:28" x14ac:dyDescent="0.25">
      <c r="A4" s="3">
        <v>900960789</v>
      </c>
      <c r="B4" s="3" t="s">
        <v>17</v>
      </c>
      <c r="C4" s="3" t="s">
        <v>18</v>
      </c>
      <c r="D4" s="3">
        <v>9277</v>
      </c>
      <c r="E4" s="6" t="s">
        <v>47</v>
      </c>
      <c r="F4" s="3" t="s">
        <v>21</v>
      </c>
      <c r="G4" s="4">
        <v>45027</v>
      </c>
      <c r="H4" s="5">
        <v>458000</v>
      </c>
      <c r="I4" s="5">
        <v>458000</v>
      </c>
      <c r="J4" s="3" t="s">
        <v>22</v>
      </c>
      <c r="K4" s="3" t="s">
        <v>22</v>
      </c>
      <c r="L4" s="3" t="s">
        <v>120</v>
      </c>
      <c r="M4" s="3" t="s">
        <v>131</v>
      </c>
      <c r="N4" s="5">
        <v>458000</v>
      </c>
      <c r="O4" s="5">
        <v>458000</v>
      </c>
      <c r="P4" s="3" t="s">
        <v>23</v>
      </c>
      <c r="Q4" s="5">
        <v>0</v>
      </c>
      <c r="R4" s="5">
        <v>458000</v>
      </c>
      <c r="S4" s="5">
        <v>0</v>
      </c>
      <c r="T4" s="5">
        <v>0</v>
      </c>
      <c r="U4" s="5">
        <v>0</v>
      </c>
      <c r="V4" s="5">
        <v>0</v>
      </c>
      <c r="W4" s="3"/>
      <c r="X4" s="3"/>
      <c r="Y4" s="3"/>
      <c r="Z4" s="3"/>
      <c r="AA4" s="3"/>
      <c r="AB4" s="3"/>
    </row>
    <row r="5" spans="1:28" x14ac:dyDescent="0.25">
      <c r="A5" s="3">
        <v>900960789</v>
      </c>
      <c r="B5" s="3" t="s">
        <v>17</v>
      </c>
      <c r="C5" s="3" t="s">
        <v>18</v>
      </c>
      <c r="D5" s="3">
        <v>9278</v>
      </c>
      <c r="E5" s="6" t="s">
        <v>48</v>
      </c>
      <c r="F5" s="3" t="s">
        <v>24</v>
      </c>
      <c r="G5" s="4">
        <v>45028</v>
      </c>
      <c r="H5" s="5">
        <v>458000</v>
      </c>
      <c r="I5" s="5">
        <v>458000</v>
      </c>
      <c r="J5" s="3" t="s">
        <v>22</v>
      </c>
      <c r="K5" s="3" t="s">
        <v>22</v>
      </c>
      <c r="L5" s="3" t="s">
        <v>120</v>
      </c>
      <c r="M5" s="3" t="s">
        <v>131</v>
      </c>
      <c r="N5" s="5">
        <v>458000</v>
      </c>
      <c r="O5" s="5">
        <v>458000</v>
      </c>
      <c r="P5" s="3" t="s">
        <v>23</v>
      </c>
      <c r="Q5" s="5">
        <v>0</v>
      </c>
      <c r="R5" s="5">
        <v>458000</v>
      </c>
      <c r="S5" s="5">
        <v>0</v>
      </c>
      <c r="T5" s="5">
        <v>0</v>
      </c>
      <c r="U5" s="5">
        <v>0</v>
      </c>
      <c r="V5" s="5">
        <v>0</v>
      </c>
      <c r="W5" s="3"/>
      <c r="X5" s="3"/>
      <c r="Y5" s="3"/>
      <c r="Z5" s="3"/>
      <c r="AA5" s="3"/>
      <c r="AB5" s="3"/>
    </row>
    <row r="6" spans="1:28" x14ac:dyDescent="0.25">
      <c r="A6" s="3">
        <v>900960789</v>
      </c>
      <c r="B6" s="3" t="s">
        <v>17</v>
      </c>
      <c r="C6" s="3" t="s">
        <v>18</v>
      </c>
      <c r="D6" s="3">
        <v>9279</v>
      </c>
      <c r="E6" s="6" t="s">
        <v>49</v>
      </c>
      <c r="F6" s="3" t="s">
        <v>25</v>
      </c>
      <c r="G6" s="4">
        <v>45028</v>
      </c>
      <c r="H6" s="5">
        <v>458000</v>
      </c>
      <c r="I6" s="5">
        <v>458000</v>
      </c>
      <c r="J6" s="3" t="s">
        <v>22</v>
      </c>
      <c r="K6" s="3" t="s">
        <v>22</v>
      </c>
      <c r="L6" s="3" t="s">
        <v>120</v>
      </c>
      <c r="M6" s="3" t="s">
        <v>131</v>
      </c>
      <c r="N6" s="5">
        <v>458000</v>
      </c>
      <c r="O6" s="5">
        <v>458000</v>
      </c>
      <c r="P6" s="3" t="s">
        <v>23</v>
      </c>
      <c r="Q6" s="5">
        <v>0</v>
      </c>
      <c r="R6" s="5">
        <v>458000</v>
      </c>
      <c r="S6" s="5">
        <v>0</v>
      </c>
      <c r="T6" s="5">
        <v>0</v>
      </c>
      <c r="U6" s="5">
        <v>0</v>
      </c>
      <c r="V6" s="5">
        <v>0</v>
      </c>
      <c r="W6" s="3"/>
      <c r="X6" s="3"/>
      <c r="Y6" s="3"/>
      <c r="Z6" s="3"/>
      <c r="AA6" s="3"/>
      <c r="AB6" s="3"/>
    </row>
    <row r="7" spans="1:28" x14ac:dyDescent="0.25">
      <c r="A7" s="3">
        <v>900960789</v>
      </c>
      <c r="B7" s="3" t="s">
        <v>17</v>
      </c>
      <c r="C7" s="3" t="s">
        <v>18</v>
      </c>
      <c r="D7" s="3">
        <v>9289</v>
      </c>
      <c r="E7" s="6" t="s">
        <v>50</v>
      </c>
      <c r="F7" s="3" t="s">
        <v>26</v>
      </c>
      <c r="G7" s="4">
        <v>45028</v>
      </c>
      <c r="H7" s="5">
        <v>458000</v>
      </c>
      <c r="I7" s="5">
        <v>458000</v>
      </c>
      <c r="J7" s="3" t="s">
        <v>22</v>
      </c>
      <c r="K7" s="3" t="s">
        <v>22</v>
      </c>
      <c r="L7" s="3" t="s">
        <v>120</v>
      </c>
      <c r="M7" s="3" t="s">
        <v>131</v>
      </c>
      <c r="N7" s="5">
        <v>458000</v>
      </c>
      <c r="O7" s="5">
        <v>458000</v>
      </c>
      <c r="P7" s="3" t="s">
        <v>23</v>
      </c>
      <c r="Q7" s="5">
        <v>0</v>
      </c>
      <c r="R7" s="5">
        <v>458000</v>
      </c>
      <c r="S7" s="5">
        <v>0</v>
      </c>
      <c r="T7" s="5">
        <v>0</v>
      </c>
      <c r="U7" s="5">
        <v>0</v>
      </c>
      <c r="V7" s="5">
        <v>0</v>
      </c>
      <c r="W7" s="3"/>
      <c r="X7" s="3"/>
      <c r="Y7" s="3"/>
      <c r="Z7" s="3"/>
      <c r="AA7" s="3"/>
      <c r="AB7" s="3"/>
    </row>
    <row r="8" spans="1:28" x14ac:dyDescent="0.25">
      <c r="A8" s="3">
        <v>900960789</v>
      </c>
      <c r="B8" s="3" t="s">
        <v>17</v>
      </c>
      <c r="C8" s="3" t="s">
        <v>18</v>
      </c>
      <c r="D8" s="3">
        <v>9351</v>
      </c>
      <c r="E8" s="6" t="s">
        <v>51</v>
      </c>
      <c r="F8" s="3" t="s">
        <v>27</v>
      </c>
      <c r="G8" s="4">
        <v>45055</v>
      </c>
      <c r="H8" s="5">
        <v>458000</v>
      </c>
      <c r="I8" s="5">
        <v>458000</v>
      </c>
      <c r="J8" s="3" t="s">
        <v>20</v>
      </c>
      <c r="K8" s="3" t="s">
        <v>20</v>
      </c>
      <c r="L8" s="3" t="s">
        <v>119</v>
      </c>
      <c r="M8" s="3" t="s">
        <v>131</v>
      </c>
      <c r="N8" s="5">
        <v>439680</v>
      </c>
      <c r="O8" s="5">
        <v>0</v>
      </c>
      <c r="P8" s="3"/>
      <c r="Q8" s="5">
        <v>0</v>
      </c>
      <c r="R8" s="5">
        <v>439680</v>
      </c>
      <c r="S8" s="5">
        <v>439680</v>
      </c>
      <c r="T8" s="5">
        <v>0</v>
      </c>
      <c r="U8" s="5">
        <v>0</v>
      </c>
      <c r="V8" s="5">
        <v>439680</v>
      </c>
      <c r="W8" s="5">
        <v>439680</v>
      </c>
      <c r="X8" s="3">
        <v>1222279423</v>
      </c>
      <c r="Y8" s="3"/>
      <c r="Z8" s="3"/>
      <c r="AA8" s="3"/>
      <c r="AB8" s="3"/>
    </row>
    <row r="9" spans="1:28" x14ac:dyDescent="0.25">
      <c r="A9" s="3">
        <v>900960789</v>
      </c>
      <c r="B9" s="3" t="s">
        <v>17</v>
      </c>
      <c r="C9" s="3" t="s">
        <v>18</v>
      </c>
      <c r="D9" s="3">
        <v>9352</v>
      </c>
      <c r="E9" s="6" t="s">
        <v>52</v>
      </c>
      <c r="F9" s="3" t="s">
        <v>28</v>
      </c>
      <c r="G9" s="4">
        <v>45055</v>
      </c>
      <c r="H9" s="5">
        <v>458000</v>
      </c>
      <c r="I9" s="5">
        <v>458000</v>
      </c>
      <c r="J9" s="3" t="s">
        <v>20</v>
      </c>
      <c r="K9" s="3" t="s">
        <v>20</v>
      </c>
      <c r="L9" s="3" t="s">
        <v>119</v>
      </c>
      <c r="M9" s="3" t="s">
        <v>131</v>
      </c>
      <c r="N9" s="5">
        <v>458000</v>
      </c>
      <c r="O9" s="5">
        <v>0</v>
      </c>
      <c r="P9" s="3"/>
      <c r="Q9" s="5">
        <v>0</v>
      </c>
      <c r="R9" s="5">
        <v>458000</v>
      </c>
      <c r="S9" s="5">
        <v>458000</v>
      </c>
      <c r="T9" s="5">
        <v>0</v>
      </c>
      <c r="U9" s="5">
        <v>0</v>
      </c>
      <c r="V9" s="5">
        <v>458000</v>
      </c>
      <c r="W9" s="5">
        <v>458000</v>
      </c>
      <c r="X9" s="3">
        <v>1222279424</v>
      </c>
      <c r="Y9" s="3"/>
      <c r="Z9" s="3"/>
      <c r="AA9" s="3"/>
      <c r="AB9" s="3"/>
    </row>
    <row r="10" spans="1:28" x14ac:dyDescent="0.25">
      <c r="A10" s="3">
        <v>900960789</v>
      </c>
      <c r="B10" s="3" t="s">
        <v>17</v>
      </c>
      <c r="C10" s="3" t="s">
        <v>18</v>
      </c>
      <c r="D10" s="3">
        <v>9353</v>
      </c>
      <c r="E10" s="6" t="s">
        <v>53</v>
      </c>
      <c r="F10" s="3" t="s">
        <v>29</v>
      </c>
      <c r="G10" s="4">
        <v>45055</v>
      </c>
      <c r="H10" s="5">
        <v>458000</v>
      </c>
      <c r="I10" s="5">
        <v>458000</v>
      </c>
      <c r="J10" s="3" t="s">
        <v>20</v>
      </c>
      <c r="K10" s="3" t="s">
        <v>20</v>
      </c>
      <c r="L10" s="3" t="s">
        <v>119</v>
      </c>
      <c r="M10" s="3" t="s">
        <v>131</v>
      </c>
      <c r="N10" s="5">
        <v>458000</v>
      </c>
      <c r="O10" s="5">
        <v>0</v>
      </c>
      <c r="P10" s="3"/>
      <c r="Q10" s="5">
        <v>0</v>
      </c>
      <c r="R10" s="5">
        <v>458000</v>
      </c>
      <c r="S10" s="5">
        <v>458000</v>
      </c>
      <c r="T10" s="5">
        <v>0</v>
      </c>
      <c r="U10" s="5">
        <v>0</v>
      </c>
      <c r="V10" s="5">
        <v>458000</v>
      </c>
      <c r="W10" s="5">
        <v>458000</v>
      </c>
      <c r="X10" s="3">
        <v>1222279425</v>
      </c>
      <c r="Y10" s="3"/>
      <c r="Z10" s="3"/>
      <c r="AA10" s="3"/>
      <c r="AB10" s="3"/>
    </row>
    <row r="11" spans="1:28" x14ac:dyDescent="0.25">
      <c r="A11" s="3">
        <v>900960789</v>
      </c>
      <c r="B11" s="3" t="s">
        <v>17</v>
      </c>
      <c r="C11" s="3" t="s">
        <v>18</v>
      </c>
      <c r="D11" s="3">
        <v>9355</v>
      </c>
      <c r="E11" s="6" t="s">
        <v>54</v>
      </c>
      <c r="F11" s="3" t="s">
        <v>30</v>
      </c>
      <c r="G11" s="4">
        <v>45055</v>
      </c>
      <c r="H11" s="5">
        <v>458000</v>
      </c>
      <c r="I11" s="5">
        <v>458000</v>
      </c>
      <c r="J11" s="3" t="s">
        <v>20</v>
      </c>
      <c r="K11" s="3" t="s">
        <v>20</v>
      </c>
      <c r="L11" s="3" t="s">
        <v>119</v>
      </c>
      <c r="M11" s="3" t="s">
        <v>131</v>
      </c>
      <c r="N11" s="5">
        <v>458000</v>
      </c>
      <c r="O11" s="5">
        <v>0</v>
      </c>
      <c r="P11" s="3"/>
      <c r="Q11" s="5">
        <v>0</v>
      </c>
      <c r="R11" s="5">
        <v>458000</v>
      </c>
      <c r="S11" s="5">
        <v>458000</v>
      </c>
      <c r="T11" s="5">
        <v>0</v>
      </c>
      <c r="U11" s="5">
        <v>0</v>
      </c>
      <c r="V11" s="5">
        <v>458000</v>
      </c>
      <c r="W11" s="5">
        <v>458000</v>
      </c>
      <c r="X11" s="3">
        <v>1222279426</v>
      </c>
      <c r="Y11" s="3"/>
      <c r="Z11" s="3"/>
      <c r="AA11" s="3"/>
      <c r="AB11" s="3"/>
    </row>
    <row r="12" spans="1:28" x14ac:dyDescent="0.25">
      <c r="A12" s="3">
        <v>900960789</v>
      </c>
      <c r="B12" s="3" t="s">
        <v>17</v>
      </c>
      <c r="C12" s="3" t="s">
        <v>18</v>
      </c>
      <c r="D12" s="3">
        <v>9356</v>
      </c>
      <c r="E12" s="6" t="s">
        <v>55</v>
      </c>
      <c r="F12" s="3" t="s">
        <v>31</v>
      </c>
      <c r="G12" s="4">
        <v>45055</v>
      </c>
      <c r="H12" s="5">
        <v>458000</v>
      </c>
      <c r="I12" s="5">
        <v>458000</v>
      </c>
      <c r="J12" s="3" t="s">
        <v>20</v>
      </c>
      <c r="K12" s="3" t="s">
        <v>20</v>
      </c>
      <c r="L12" s="3" t="s">
        <v>119</v>
      </c>
      <c r="M12" s="3" t="s">
        <v>131</v>
      </c>
      <c r="N12" s="5">
        <v>458000</v>
      </c>
      <c r="O12" s="5">
        <v>0</v>
      </c>
      <c r="P12" s="3"/>
      <c r="Q12" s="5">
        <v>0</v>
      </c>
      <c r="R12" s="5">
        <v>458000</v>
      </c>
      <c r="S12" s="5">
        <v>458000</v>
      </c>
      <c r="T12" s="5">
        <v>0</v>
      </c>
      <c r="U12" s="5">
        <v>0</v>
      </c>
      <c r="V12" s="5">
        <v>458000</v>
      </c>
      <c r="W12" s="5">
        <v>458000</v>
      </c>
      <c r="X12" s="3">
        <v>1222279427</v>
      </c>
      <c r="Y12" s="3"/>
      <c r="Z12" s="3"/>
      <c r="AA12" s="3"/>
      <c r="AB12" s="3"/>
    </row>
    <row r="13" spans="1:28" x14ac:dyDescent="0.25">
      <c r="A13" s="3">
        <v>900960789</v>
      </c>
      <c r="B13" s="3" t="s">
        <v>17</v>
      </c>
      <c r="C13" s="3" t="s">
        <v>18</v>
      </c>
      <c r="D13" s="3">
        <v>9357</v>
      </c>
      <c r="E13" s="6" t="s">
        <v>56</v>
      </c>
      <c r="F13" s="3" t="s">
        <v>32</v>
      </c>
      <c r="G13" s="4">
        <v>45055</v>
      </c>
      <c r="H13" s="5">
        <v>458000</v>
      </c>
      <c r="I13" s="5">
        <v>458000</v>
      </c>
      <c r="J13" s="3" t="s">
        <v>20</v>
      </c>
      <c r="K13" s="3" t="s">
        <v>20</v>
      </c>
      <c r="L13" s="3" t="s">
        <v>119</v>
      </c>
      <c r="M13" s="3" t="s">
        <v>131</v>
      </c>
      <c r="N13" s="5">
        <v>458000</v>
      </c>
      <c r="O13" s="5">
        <v>0</v>
      </c>
      <c r="P13" s="3"/>
      <c r="Q13" s="5">
        <v>0</v>
      </c>
      <c r="R13" s="5">
        <v>458000</v>
      </c>
      <c r="S13" s="5">
        <v>458000</v>
      </c>
      <c r="T13" s="5">
        <v>0</v>
      </c>
      <c r="U13" s="5">
        <v>0</v>
      </c>
      <c r="V13" s="5">
        <v>458000</v>
      </c>
      <c r="W13" s="5">
        <v>379600</v>
      </c>
      <c r="X13" s="3">
        <v>4800061053</v>
      </c>
      <c r="Y13" s="3"/>
      <c r="Z13" s="3"/>
      <c r="AA13" s="3"/>
      <c r="AB13" s="3"/>
    </row>
    <row r="14" spans="1:28" x14ac:dyDescent="0.25">
      <c r="A14" s="3">
        <v>900960789</v>
      </c>
      <c r="B14" s="3" t="s">
        <v>17</v>
      </c>
      <c r="C14" s="3" t="s">
        <v>18</v>
      </c>
      <c r="D14" s="3">
        <v>8862</v>
      </c>
      <c r="E14" s="6" t="s">
        <v>57</v>
      </c>
      <c r="F14" s="3" t="s">
        <v>34</v>
      </c>
      <c r="G14" s="4">
        <v>45055</v>
      </c>
      <c r="H14" s="5">
        <v>458000</v>
      </c>
      <c r="I14" s="5">
        <v>458000</v>
      </c>
      <c r="J14" s="3" t="s">
        <v>20</v>
      </c>
      <c r="K14" s="3" t="s">
        <v>33</v>
      </c>
      <c r="L14" s="3" t="s">
        <v>119</v>
      </c>
      <c r="M14" s="3" t="s">
        <v>131</v>
      </c>
      <c r="N14" s="5">
        <v>458000</v>
      </c>
      <c r="O14" s="5">
        <v>0</v>
      </c>
      <c r="P14" s="3"/>
      <c r="Q14" s="5">
        <v>0</v>
      </c>
      <c r="R14" s="5">
        <v>458000</v>
      </c>
      <c r="S14" s="5">
        <v>458000</v>
      </c>
      <c r="T14" s="5">
        <v>0</v>
      </c>
      <c r="U14" s="5">
        <v>0</v>
      </c>
      <c r="V14" s="5">
        <v>458000</v>
      </c>
      <c r="W14" s="3"/>
      <c r="X14" s="3"/>
      <c r="Y14" s="5">
        <v>458000</v>
      </c>
      <c r="Z14" s="78">
        <v>2201386962</v>
      </c>
      <c r="AA14" s="3" t="s">
        <v>140</v>
      </c>
      <c r="AB14" s="3"/>
    </row>
    <row r="15" spans="1:28" x14ac:dyDescent="0.25">
      <c r="A15" s="3">
        <v>900960789</v>
      </c>
      <c r="B15" s="3" t="s">
        <v>17</v>
      </c>
      <c r="C15" s="3" t="s">
        <v>18</v>
      </c>
      <c r="D15" s="3">
        <v>8535</v>
      </c>
      <c r="E15" s="6" t="s">
        <v>58</v>
      </c>
      <c r="F15" s="3" t="s">
        <v>35</v>
      </c>
      <c r="G15" s="4">
        <v>44971</v>
      </c>
      <c r="H15" s="5">
        <v>458000</v>
      </c>
      <c r="I15" s="5">
        <v>458000</v>
      </c>
      <c r="J15" s="3" t="s">
        <v>36</v>
      </c>
      <c r="K15" s="3" t="s">
        <v>36</v>
      </c>
      <c r="L15" s="3" t="s">
        <v>119</v>
      </c>
      <c r="M15" s="3" t="s">
        <v>131</v>
      </c>
      <c r="N15" s="5">
        <v>458000</v>
      </c>
      <c r="O15" s="5">
        <v>0</v>
      </c>
      <c r="P15" s="3"/>
      <c r="Q15" s="5">
        <v>0</v>
      </c>
      <c r="R15" s="5">
        <v>458000</v>
      </c>
      <c r="S15" s="5">
        <v>0</v>
      </c>
      <c r="T15" s="5">
        <v>0</v>
      </c>
      <c r="U15" s="5">
        <v>458000</v>
      </c>
      <c r="V15" s="5">
        <v>0</v>
      </c>
      <c r="W15" s="3"/>
      <c r="X15" s="3"/>
      <c r="Y15" s="3"/>
      <c r="Z15" s="3"/>
      <c r="AA15" s="3"/>
      <c r="AB15" s="3"/>
    </row>
    <row r="16" spans="1:28" x14ac:dyDescent="0.25">
      <c r="A16" s="3">
        <v>900960789</v>
      </c>
      <c r="B16" s="3" t="s">
        <v>17</v>
      </c>
      <c r="C16" s="3" t="s">
        <v>18</v>
      </c>
      <c r="D16" s="3">
        <v>9280</v>
      </c>
      <c r="E16" s="6" t="s">
        <v>59</v>
      </c>
      <c r="F16" s="3" t="s">
        <v>37</v>
      </c>
      <c r="G16" s="4">
        <v>45028</v>
      </c>
      <c r="H16" s="5">
        <v>458000</v>
      </c>
      <c r="I16" s="5">
        <v>458000</v>
      </c>
      <c r="J16" s="3" t="s">
        <v>22</v>
      </c>
      <c r="K16" s="3" t="s">
        <v>22</v>
      </c>
      <c r="L16" s="3" t="s">
        <v>120</v>
      </c>
      <c r="M16" s="3" t="s">
        <v>131</v>
      </c>
      <c r="N16" s="5">
        <v>458000</v>
      </c>
      <c r="O16" s="5">
        <v>458000</v>
      </c>
      <c r="P16" s="3" t="s">
        <v>23</v>
      </c>
      <c r="Q16" s="5">
        <v>0</v>
      </c>
      <c r="R16" s="5">
        <v>458000</v>
      </c>
      <c r="S16" s="5">
        <v>0</v>
      </c>
      <c r="T16" s="5">
        <v>0</v>
      </c>
      <c r="U16" s="5">
        <v>0</v>
      </c>
      <c r="V16" s="5">
        <v>0</v>
      </c>
      <c r="W16" s="3"/>
      <c r="X16" s="3"/>
      <c r="Y16" s="3"/>
      <c r="Z16" s="3"/>
      <c r="AA16" s="3"/>
      <c r="AB16" s="3"/>
    </row>
    <row r="17" spans="1:28" x14ac:dyDescent="0.25">
      <c r="A17" s="3">
        <v>900960789</v>
      </c>
      <c r="B17" s="3" t="s">
        <v>17</v>
      </c>
      <c r="C17" s="3" t="s">
        <v>18</v>
      </c>
      <c r="D17" s="3">
        <v>9281</v>
      </c>
      <c r="E17" s="6" t="s">
        <v>60</v>
      </c>
      <c r="F17" s="3" t="s">
        <v>38</v>
      </c>
      <c r="G17" s="4">
        <v>45028</v>
      </c>
      <c r="H17" s="5">
        <v>458000</v>
      </c>
      <c r="I17" s="5">
        <v>458000</v>
      </c>
      <c r="J17" s="3" t="s">
        <v>22</v>
      </c>
      <c r="K17" s="3" t="s">
        <v>22</v>
      </c>
      <c r="L17" s="3" t="s">
        <v>120</v>
      </c>
      <c r="M17" s="3" t="s">
        <v>131</v>
      </c>
      <c r="N17" s="5">
        <v>458000</v>
      </c>
      <c r="O17" s="5">
        <v>458000</v>
      </c>
      <c r="P17" s="3" t="s">
        <v>23</v>
      </c>
      <c r="Q17" s="5">
        <v>0</v>
      </c>
      <c r="R17" s="5">
        <v>458000</v>
      </c>
      <c r="S17" s="5">
        <v>0</v>
      </c>
      <c r="T17" s="5">
        <v>0</v>
      </c>
      <c r="U17" s="5">
        <v>0</v>
      </c>
      <c r="V17" s="5">
        <v>0</v>
      </c>
      <c r="W17" s="3"/>
      <c r="X17" s="3"/>
      <c r="Y17" s="3"/>
      <c r="Z17" s="3"/>
      <c r="AA17" s="3"/>
      <c r="AB17" s="3"/>
    </row>
    <row r="18" spans="1:28" x14ac:dyDescent="0.25">
      <c r="A18" s="3">
        <v>900960789</v>
      </c>
      <c r="B18" s="3" t="s">
        <v>17</v>
      </c>
      <c r="C18" s="3" t="s">
        <v>18</v>
      </c>
      <c r="D18" s="3">
        <v>9282</v>
      </c>
      <c r="E18" s="6" t="s">
        <v>61</v>
      </c>
      <c r="F18" s="3" t="s">
        <v>39</v>
      </c>
      <c r="G18" s="4">
        <v>45028</v>
      </c>
      <c r="H18" s="5">
        <v>458000</v>
      </c>
      <c r="I18" s="5">
        <v>458000</v>
      </c>
      <c r="J18" s="3" t="s">
        <v>22</v>
      </c>
      <c r="K18" s="3" t="s">
        <v>22</v>
      </c>
      <c r="L18" s="3" t="s">
        <v>120</v>
      </c>
      <c r="M18" s="3" t="s">
        <v>131</v>
      </c>
      <c r="N18" s="5">
        <v>458000</v>
      </c>
      <c r="O18" s="5">
        <v>458000</v>
      </c>
      <c r="P18" s="3" t="s">
        <v>23</v>
      </c>
      <c r="Q18" s="5">
        <v>0</v>
      </c>
      <c r="R18" s="5">
        <v>458000</v>
      </c>
      <c r="S18" s="5">
        <v>0</v>
      </c>
      <c r="T18" s="5">
        <v>0</v>
      </c>
      <c r="U18" s="5">
        <v>0</v>
      </c>
      <c r="V18" s="5">
        <v>0</v>
      </c>
      <c r="W18" s="3"/>
      <c r="X18" s="3"/>
      <c r="Y18" s="3"/>
      <c r="Z18" s="3"/>
      <c r="AA18" s="3"/>
      <c r="AB18" s="3"/>
    </row>
    <row r="19" spans="1:28" x14ac:dyDescent="0.25">
      <c r="A19" s="3">
        <v>900960789</v>
      </c>
      <c r="B19" s="3" t="s">
        <v>17</v>
      </c>
      <c r="C19" s="3" t="s">
        <v>18</v>
      </c>
      <c r="D19" s="3">
        <v>9283</v>
      </c>
      <c r="E19" s="6" t="s">
        <v>62</v>
      </c>
      <c r="F19" s="3" t="s">
        <v>40</v>
      </c>
      <c r="G19" s="4">
        <v>45028</v>
      </c>
      <c r="H19" s="5">
        <v>458000</v>
      </c>
      <c r="I19" s="5">
        <v>458000</v>
      </c>
      <c r="J19" s="3" t="s">
        <v>22</v>
      </c>
      <c r="K19" s="3" t="s">
        <v>22</v>
      </c>
      <c r="L19" s="3" t="s">
        <v>120</v>
      </c>
      <c r="M19" s="3" t="s">
        <v>131</v>
      </c>
      <c r="N19" s="5">
        <v>458000</v>
      </c>
      <c r="O19" s="5">
        <v>458000</v>
      </c>
      <c r="P19" s="3" t="s">
        <v>23</v>
      </c>
      <c r="Q19" s="5">
        <v>0</v>
      </c>
      <c r="R19" s="5">
        <v>458000</v>
      </c>
      <c r="S19" s="5">
        <v>0</v>
      </c>
      <c r="T19" s="5">
        <v>0</v>
      </c>
      <c r="U19" s="5">
        <v>0</v>
      </c>
      <c r="V19" s="5">
        <v>0</v>
      </c>
      <c r="W19" s="3"/>
      <c r="X19" s="3"/>
      <c r="Y19" s="3"/>
      <c r="Z19" s="3"/>
      <c r="AA19" s="3"/>
      <c r="AB19" s="3"/>
    </row>
    <row r="20" spans="1:28" x14ac:dyDescent="0.25">
      <c r="A20" s="3">
        <v>900960789</v>
      </c>
      <c r="B20" s="3" t="s">
        <v>17</v>
      </c>
      <c r="C20" s="3" t="s">
        <v>18</v>
      </c>
      <c r="D20" s="3">
        <v>9284</v>
      </c>
      <c r="E20" s="6" t="s">
        <v>63</v>
      </c>
      <c r="F20" s="3" t="s">
        <v>41</v>
      </c>
      <c r="G20" s="4">
        <v>45028</v>
      </c>
      <c r="H20" s="5">
        <v>458000</v>
      </c>
      <c r="I20" s="5">
        <v>458000</v>
      </c>
      <c r="J20" s="3" t="s">
        <v>22</v>
      </c>
      <c r="K20" s="3" t="s">
        <v>22</v>
      </c>
      <c r="L20" s="3" t="s">
        <v>120</v>
      </c>
      <c r="M20" s="3" t="s">
        <v>131</v>
      </c>
      <c r="N20" s="5">
        <v>458000</v>
      </c>
      <c r="O20" s="5">
        <v>458000</v>
      </c>
      <c r="P20" s="3" t="s">
        <v>23</v>
      </c>
      <c r="Q20" s="5">
        <v>0</v>
      </c>
      <c r="R20" s="5">
        <v>458000</v>
      </c>
      <c r="S20" s="5">
        <v>0</v>
      </c>
      <c r="T20" s="5">
        <v>0</v>
      </c>
      <c r="U20" s="5">
        <v>0</v>
      </c>
      <c r="V20" s="5">
        <v>0</v>
      </c>
      <c r="W20" s="3"/>
      <c r="X20" s="3"/>
      <c r="Y20" s="3"/>
      <c r="Z20" s="3"/>
      <c r="AA20" s="3"/>
      <c r="AB20" s="3"/>
    </row>
    <row r="21" spans="1:28" x14ac:dyDescent="0.25">
      <c r="A21" s="3">
        <v>900960789</v>
      </c>
      <c r="B21" s="3" t="s">
        <v>17</v>
      </c>
      <c r="C21" s="3" t="s">
        <v>18</v>
      </c>
      <c r="D21" s="3">
        <v>9285</v>
      </c>
      <c r="E21" s="6" t="s">
        <v>64</v>
      </c>
      <c r="F21" s="3" t="s">
        <v>42</v>
      </c>
      <c r="G21" s="4">
        <v>45028</v>
      </c>
      <c r="H21" s="5">
        <v>458000</v>
      </c>
      <c r="I21" s="5">
        <v>458000</v>
      </c>
      <c r="J21" s="3" t="s">
        <v>22</v>
      </c>
      <c r="K21" s="3" t="s">
        <v>22</v>
      </c>
      <c r="L21" s="3" t="s">
        <v>120</v>
      </c>
      <c r="M21" s="3" t="s">
        <v>131</v>
      </c>
      <c r="N21" s="5">
        <v>458000</v>
      </c>
      <c r="O21" s="5">
        <v>458000</v>
      </c>
      <c r="P21" s="3" t="s">
        <v>23</v>
      </c>
      <c r="Q21" s="5">
        <v>0</v>
      </c>
      <c r="R21" s="5">
        <v>458000</v>
      </c>
      <c r="S21" s="5">
        <v>0</v>
      </c>
      <c r="T21" s="5">
        <v>0</v>
      </c>
      <c r="U21" s="5">
        <v>0</v>
      </c>
      <c r="V21" s="5">
        <v>0</v>
      </c>
      <c r="W21" s="3"/>
      <c r="X21" s="3"/>
      <c r="Y21" s="3"/>
      <c r="Z21" s="3"/>
      <c r="AA21" s="3"/>
      <c r="AB21" s="3"/>
    </row>
    <row r="22" spans="1:28" x14ac:dyDescent="0.25">
      <c r="A22" s="3">
        <v>900960789</v>
      </c>
      <c r="B22" s="3" t="s">
        <v>17</v>
      </c>
      <c r="C22" s="3" t="s">
        <v>18</v>
      </c>
      <c r="D22" s="3">
        <v>9286</v>
      </c>
      <c r="E22" s="6" t="s">
        <v>65</v>
      </c>
      <c r="F22" s="3" t="s">
        <v>43</v>
      </c>
      <c r="G22" s="4">
        <v>45028</v>
      </c>
      <c r="H22" s="5">
        <v>458000</v>
      </c>
      <c r="I22" s="5">
        <v>458000</v>
      </c>
      <c r="J22" s="3" t="s">
        <v>22</v>
      </c>
      <c r="K22" s="3" t="s">
        <v>22</v>
      </c>
      <c r="L22" s="3" t="s">
        <v>120</v>
      </c>
      <c r="M22" s="3" t="s">
        <v>131</v>
      </c>
      <c r="N22" s="5">
        <v>458000</v>
      </c>
      <c r="O22" s="5">
        <v>458000</v>
      </c>
      <c r="P22" s="3" t="s">
        <v>23</v>
      </c>
      <c r="Q22" s="5">
        <v>0</v>
      </c>
      <c r="R22" s="5">
        <v>458000</v>
      </c>
      <c r="S22" s="5">
        <v>0</v>
      </c>
      <c r="T22" s="5">
        <v>0</v>
      </c>
      <c r="U22" s="5">
        <v>0</v>
      </c>
      <c r="V22" s="5">
        <v>0</v>
      </c>
      <c r="W22" s="3"/>
      <c r="X22" s="3"/>
      <c r="Y22" s="3"/>
      <c r="Z22" s="3"/>
      <c r="AA22" s="3"/>
      <c r="AB22" s="3"/>
    </row>
    <row r="23" spans="1:28" x14ac:dyDescent="0.25">
      <c r="A23" s="3">
        <v>900960789</v>
      </c>
      <c r="B23" s="3" t="s">
        <v>17</v>
      </c>
      <c r="C23" s="3" t="s">
        <v>18</v>
      </c>
      <c r="D23" s="3">
        <v>9287</v>
      </c>
      <c r="E23" s="6" t="s">
        <v>66</v>
      </c>
      <c r="F23" s="3" t="s">
        <v>44</v>
      </c>
      <c r="G23" s="4">
        <v>45028</v>
      </c>
      <c r="H23" s="5">
        <v>458000</v>
      </c>
      <c r="I23" s="5">
        <v>458000</v>
      </c>
      <c r="J23" s="3" t="s">
        <v>22</v>
      </c>
      <c r="K23" s="3" t="s">
        <v>22</v>
      </c>
      <c r="L23" s="3" t="s">
        <v>120</v>
      </c>
      <c r="M23" s="3" t="s">
        <v>131</v>
      </c>
      <c r="N23" s="5">
        <v>458000</v>
      </c>
      <c r="O23" s="5">
        <v>458000</v>
      </c>
      <c r="P23" s="3" t="s">
        <v>23</v>
      </c>
      <c r="Q23" s="5">
        <v>0</v>
      </c>
      <c r="R23" s="5">
        <v>458000</v>
      </c>
      <c r="S23" s="5">
        <v>0</v>
      </c>
      <c r="T23" s="5">
        <v>0</v>
      </c>
      <c r="U23" s="5">
        <v>0</v>
      </c>
      <c r="V23" s="5">
        <v>0</v>
      </c>
      <c r="W23" s="3"/>
      <c r="X23" s="3"/>
      <c r="Y23" s="3"/>
      <c r="Z23" s="3"/>
      <c r="AA23" s="3"/>
      <c r="AB23" s="3"/>
    </row>
    <row r="24" spans="1:28" x14ac:dyDescent="0.25">
      <c r="A24" s="3">
        <v>900960789</v>
      </c>
      <c r="B24" s="3" t="s">
        <v>17</v>
      </c>
      <c r="C24" s="3" t="s">
        <v>18</v>
      </c>
      <c r="D24" s="3">
        <v>9288</v>
      </c>
      <c r="E24" s="6" t="s">
        <v>67</v>
      </c>
      <c r="F24" s="3" t="s">
        <v>45</v>
      </c>
      <c r="G24" s="4">
        <v>45028</v>
      </c>
      <c r="H24" s="5">
        <v>458000</v>
      </c>
      <c r="I24" s="5">
        <v>458000</v>
      </c>
      <c r="J24" s="3" t="s">
        <v>22</v>
      </c>
      <c r="K24" s="3" t="s">
        <v>22</v>
      </c>
      <c r="L24" s="3" t="s">
        <v>120</v>
      </c>
      <c r="M24" s="3" t="s">
        <v>131</v>
      </c>
      <c r="N24" s="5">
        <v>458000</v>
      </c>
      <c r="O24" s="5">
        <v>458000</v>
      </c>
      <c r="P24" s="3" t="s">
        <v>23</v>
      </c>
      <c r="Q24" s="5">
        <v>0</v>
      </c>
      <c r="R24" s="5">
        <v>458000</v>
      </c>
      <c r="S24" s="5">
        <v>0</v>
      </c>
      <c r="T24" s="5">
        <v>0</v>
      </c>
      <c r="U24" s="5">
        <v>0</v>
      </c>
      <c r="V24" s="5">
        <v>0</v>
      </c>
      <c r="W24" s="3"/>
      <c r="X24" s="3"/>
      <c r="Y24" s="3"/>
      <c r="Z24" s="3"/>
      <c r="AA24" s="3"/>
      <c r="AB24" s="3"/>
    </row>
  </sheetData>
  <autoFilter ref="A2:AB2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4"/>
  <sheetViews>
    <sheetView tabSelected="1" workbookViewId="0">
      <selection activeCell="H3" sqref="H3:H24"/>
    </sheetView>
  </sheetViews>
  <sheetFormatPr baseColWidth="10" defaultRowHeight="15" x14ac:dyDescent="0.25"/>
  <cols>
    <col min="2" max="2" width="18" customWidth="1"/>
  </cols>
  <sheetData>
    <row r="2" spans="1:11" ht="30" x14ac:dyDescent="0.25">
      <c r="A2" s="7" t="s">
        <v>68</v>
      </c>
      <c r="B2" s="7" t="s">
        <v>69</v>
      </c>
      <c r="C2" s="7" t="s">
        <v>70</v>
      </c>
      <c r="D2" s="7" t="s">
        <v>71</v>
      </c>
      <c r="E2" s="7" t="s">
        <v>72</v>
      </c>
      <c r="F2" s="7" t="s">
        <v>73</v>
      </c>
      <c r="G2" s="7" t="s">
        <v>74</v>
      </c>
      <c r="H2" s="8" t="s">
        <v>75</v>
      </c>
      <c r="I2" s="7" t="s">
        <v>76</v>
      </c>
      <c r="J2" s="7" t="s">
        <v>77</v>
      </c>
      <c r="K2" s="7" t="s">
        <v>78</v>
      </c>
    </row>
    <row r="3" spans="1:11" x14ac:dyDescent="0.25">
      <c r="A3" s="3">
        <v>900960789</v>
      </c>
      <c r="B3" s="3" t="s">
        <v>79</v>
      </c>
      <c r="C3" s="3" t="s">
        <v>18</v>
      </c>
      <c r="D3" s="9">
        <v>9289</v>
      </c>
      <c r="E3" s="10">
        <v>45028</v>
      </c>
      <c r="F3" s="10">
        <v>45028</v>
      </c>
      <c r="G3" s="11">
        <v>458000</v>
      </c>
      <c r="H3" s="12">
        <v>458000</v>
      </c>
      <c r="I3" s="13" t="s">
        <v>80</v>
      </c>
      <c r="J3" s="13" t="s">
        <v>81</v>
      </c>
      <c r="K3" s="13" t="s">
        <v>82</v>
      </c>
    </row>
    <row r="4" spans="1:11" x14ac:dyDescent="0.25">
      <c r="A4" s="3">
        <v>900960789</v>
      </c>
      <c r="B4" s="3" t="s">
        <v>79</v>
      </c>
      <c r="C4" s="3" t="s">
        <v>18</v>
      </c>
      <c r="D4" s="9">
        <v>9276</v>
      </c>
      <c r="E4" s="10">
        <v>45027</v>
      </c>
      <c r="F4" s="10">
        <v>45027</v>
      </c>
      <c r="G4" s="11">
        <v>458000</v>
      </c>
      <c r="H4" s="12">
        <v>458000</v>
      </c>
      <c r="I4" s="13" t="s">
        <v>80</v>
      </c>
      <c r="J4" s="13" t="s">
        <v>81</v>
      </c>
      <c r="K4" s="13" t="s">
        <v>82</v>
      </c>
    </row>
    <row r="5" spans="1:11" x14ac:dyDescent="0.25">
      <c r="A5" s="3">
        <v>900960789</v>
      </c>
      <c r="B5" s="3" t="s">
        <v>79</v>
      </c>
      <c r="C5" s="3" t="s">
        <v>18</v>
      </c>
      <c r="D5" s="9">
        <v>9277</v>
      </c>
      <c r="E5" s="10">
        <v>45027</v>
      </c>
      <c r="F5" s="10">
        <v>45027</v>
      </c>
      <c r="G5" s="11">
        <v>458000</v>
      </c>
      <c r="H5" s="12">
        <v>458000</v>
      </c>
      <c r="I5" s="13" t="s">
        <v>80</v>
      </c>
      <c r="J5" s="13" t="s">
        <v>81</v>
      </c>
      <c r="K5" s="13" t="s">
        <v>82</v>
      </c>
    </row>
    <row r="6" spans="1:11" x14ac:dyDescent="0.25">
      <c r="A6" s="3">
        <v>900960789</v>
      </c>
      <c r="B6" s="3" t="s">
        <v>79</v>
      </c>
      <c r="C6" s="3" t="s">
        <v>18</v>
      </c>
      <c r="D6" s="9">
        <v>9278</v>
      </c>
      <c r="E6" s="10">
        <v>45028</v>
      </c>
      <c r="F6" s="10">
        <v>45028</v>
      </c>
      <c r="G6" s="11">
        <v>458000</v>
      </c>
      <c r="H6" s="12">
        <v>458000</v>
      </c>
      <c r="I6" s="13" t="s">
        <v>80</v>
      </c>
      <c r="J6" s="13" t="s">
        <v>81</v>
      </c>
      <c r="K6" s="13" t="s">
        <v>82</v>
      </c>
    </row>
    <row r="7" spans="1:11" x14ac:dyDescent="0.25">
      <c r="A7" s="3">
        <v>900960789</v>
      </c>
      <c r="B7" s="3" t="s">
        <v>79</v>
      </c>
      <c r="C7" s="3" t="s">
        <v>18</v>
      </c>
      <c r="D7" s="9">
        <v>9279</v>
      </c>
      <c r="E7" s="10">
        <v>45028</v>
      </c>
      <c r="F7" s="10">
        <v>45028</v>
      </c>
      <c r="G7" s="11">
        <v>458000</v>
      </c>
      <c r="H7" s="12">
        <v>458000</v>
      </c>
      <c r="I7" s="13" t="s">
        <v>80</v>
      </c>
      <c r="J7" s="13" t="s">
        <v>81</v>
      </c>
      <c r="K7" s="13" t="s">
        <v>82</v>
      </c>
    </row>
    <row r="8" spans="1:11" x14ac:dyDescent="0.25">
      <c r="A8" s="3">
        <v>900960789</v>
      </c>
      <c r="B8" s="3" t="s">
        <v>79</v>
      </c>
      <c r="C8" s="3" t="s">
        <v>18</v>
      </c>
      <c r="D8" s="9">
        <v>9280</v>
      </c>
      <c r="E8" s="10">
        <v>45028</v>
      </c>
      <c r="F8" s="10">
        <v>45028</v>
      </c>
      <c r="G8" s="11">
        <v>458000</v>
      </c>
      <c r="H8" s="12">
        <v>458000</v>
      </c>
      <c r="I8" s="13" t="s">
        <v>80</v>
      </c>
      <c r="J8" s="13" t="s">
        <v>81</v>
      </c>
      <c r="K8" s="13" t="s">
        <v>82</v>
      </c>
    </row>
    <row r="9" spans="1:11" x14ac:dyDescent="0.25">
      <c r="A9" s="3">
        <v>900960789</v>
      </c>
      <c r="B9" s="3" t="s">
        <v>79</v>
      </c>
      <c r="C9" s="3" t="s">
        <v>18</v>
      </c>
      <c r="D9" s="9">
        <v>9281</v>
      </c>
      <c r="E9" s="10">
        <v>45028</v>
      </c>
      <c r="F9" s="10">
        <v>45028</v>
      </c>
      <c r="G9" s="11">
        <v>458000</v>
      </c>
      <c r="H9" s="12">
        <v>458000</v>
      </c>
      <c r="I9" s="13" t="s">
        <v>80</v>
      </c>
      <c r="J9" s="13" t="s">
        <v>81</v>
      </c>
      <c r="K9" s="13" t="s">
        <v>82</v>
      </c>
    </row>
    <row r="10" spans="1:11" x14ac:dyDescent="0.25">
      <c r="A10" s="3">
        <v>900960789</v>
      </c>
      <c r="B10" s="3" t="s">
        <v>79</v>
      </c>
      <c r="C10" s="3" t="s">
        <v>18</v>
      </c>
      <c r="D10" s="9">
        <v>9282</v>
      </c>
      <c r="E10" s="10">
        <v>45028</v>
      </c>
      <c r="F10" s="10">
        <v>45028</v>
      </c>
      <c r="G10" s="11">
        <v>458000</v>
      </c>
      <c r="H10" s="12">
        <v>458000</v>
      </c>
      <c r="I10" s="13" t="s">
        <v>80</v>
      </c>
      <c r="J10" s="13" t="s">
        <v>81</v>
      </c>
      <c r="K10" s="13" t="s">
        <v>82</v>
      </c>
    </row>
    <row r="11" spans="1:11" x14ac:dyDescent="0.25">
      <c r="A11" s="3">
        <v>900960789</v>
      </c>
      <c r="B11" s="3" t="s">
        <v>79</v>
      </c>
      <c r="C11" s="3" t="s">
        <v>18</v>
      </c>
      <c r="D11" s="9">
        <v>9283</v>
      </c>
      <c r="E11" s="10">
        <v>45028</v>
      </c>
      <c r="F11" s="10">
        <v>45028</v>
      </c>
      <c r="G11" s="11">
        <v>458000</v>
      </c>
      <c r="H11" s="12">
        <v>458000</v>
      </c>
      <c r="I11" s="13" t="s">
        <v>80</v>
      </c>
      <c r="J11" s="13" t="s">
        <v>81</v>
      </c>
      <c r="K11" s="13" t="s">
        <v>82</v>
      </c>
    </row>
    <row r="12" spans="1:11" x14ac:dyDescent="0.25">
      <c r="A12" s="3">
        <v>900960789</v>
      </c>
      <c r="B12" s="3" t="s">
        <v>79</v>
      </c>
      <c r="C12" s="3" t="s">
        <v>18</v>
      </c>
      <c r="D12" s="9">
        <v>9284</v>
      </c>
      <c r="E12" s="10">
        <v>45028</v>
      </c>
      <c r="F12" s="10">
        <v>45028</v>
      </c>
      <c r="G12" s="11">
        <v>458000</v>
      </c>
      <c r="H12" s="12">
        <v>458000</v>
      </c>
      <c r="I12" s="13" t="s">
        <v>80</v>
      </c>
      <c r="J12" s="13" t="s">
        <v>81</v>
      </c>
      <c r="K12" s="13" t="s">
        <v>82</v>
      </c>
    </row>
    <row r="13" spans="1:11" x14ac:dyDescent="0.25">
      <c r="A13" s="3">
        <v>900960789</v>
      </c>
      <c r="B13" s="3" t="s">
        <v>79</v>
      </c>
      <c r="C13" s="3" t="s">
        <v>18</v>
      </c>
      <c r="D13" s="9">
        <v>9285</v>
      </c>
      <c r="E13" s="10">
        <v>45028</v>
      </c>
      <c r="F13" s="10">
        <v>45028</v>
      </c>
      <c r="G13" s="11">
        <v>458000</v>
      </c>
      <c r="H13" s="12">
        <v>458000</v>
      </c>
      <c r="I13" s="13" t="s">
        <v>80</v>
      </c>
      <c r="J13" s="13" t="s">
        <v>81</v>
      </c>
      <c r="K13" s="13" t="s">
        <v>82</v>
      </c>
    </row>
    <row r="14" spans="1:11" x14ac:dyDescent="0.25">
      <c r="A14" s="3">
        <v>900960789</v>
      </c>
      <c r="B14" s="3" t="s">
        <v>79</v>
      </c>
      <c r="C14" s="3" t="s">
        <v>18</v>
      </c>
      <c r="D14" s="9">
        <v>9286</v>
      </c>
      <c r="E14" s="10">
        <v>45028</v>
      </c>
      <c r="F14" s="10">
        <v>45028</v>
      </c>
      <c r="G14" s="11">
        <v>458000</v>
      </c>
      <c r="H14" s="12">
        <v>458000</v>
      </c>
      <c r="I14" s="13" t="s">
        <v>80</v>
      </c>
      <c r="J14" s="13" t="s">
        <v>81</v>
      </c>
      <c r="K14" s="13" t="s">
        <v>82</v>
      </c>
    </row>
    <row r="15" spans="1:11" x14ac:dyDescent="0.25">
      <c r="A15" s="3">
        <v>900960789</v>
      </c>
      <c r="B15" s="3" t="s">
        <v>79</v>
      </c>
      <c r="C15" s="3" t="s">
        <v>18</v>
      </c>
      <c r="D15" s="9">
        <v>9287</v>
      </c>
      <c r="E15" s="10">
        <v>45028</v>
      </c>
      <c r="F15" s="10">
        <v>45028</v>
      </c>
      <c r="G15" s="11">
        <v>458000</v>
      </c>
      <c r="H15" s="12">
        <v>458000</v>
      </c>
      <c r="I15" s="13" t="s">
        <v>80</v>
      </c>
      <c r="J15" s="13" t="s">
        <v>81</v>
      </c>
      <c r="K15" s="13" t="s">
        <v>82</v>
      </c>
    </row>
    <row r="16" spans="1:11" x14ac:dyDescent="0.25">
      <c r="A16" s="3">
        <v>900960789</v>
      </c>
      <c r="B16" s="3" t="s">
        <v>79</v>
      </c>
      <c r="C16" s="3" t="s">
        <v>18</v>
      </c>
      <c r="D16" s="9">
        <v>9288</v>
      </c>
      <c r="E16" s="10">
        <v>45028</v>
      </c>
      <c r="F16" s="10">
        <v>45028</v>
      </c>
      <c r="G16" s="11">
        <v>458000</v>
      </c>
      <c r="H16" s="12">
        <v>458000</v>
      </c>
      <c r="I16" s="13" t="s">
        <v>80</v>
      </c>
      <c r="J16" s="13" t="s">
        <v>81</v>
      </c>
      <c r="K16" s="13" t="s">
        <v>82</v>
      </c>
    </row>
    <row r="17" spans="1:11" x14ac:dyDescent="0.25">
      <c r="A17" s="3">
        <v>900960789</v>
      </c>
      <c r="B17" s="3" t="s">
        <v>79</v>
      </c>
      <c r="C17" s="3" t="s">
        <v>18</v>
      </c>
      <c r="D17" s="9">
        <v>8535</v>
      </c>
      <c r="E17" s="10">
        <v>44971</v>
      </c>
      <c r="F17" s="10">
        <v>44971</v>
      </c>
      <c r="G17" s="11">
        <v>458000</v>
      </c>
      <c r="H17" s="12">
        <v>458000</v>
      </c>
      <c r="I17" s="13" t="s">
        <v>80</v>
      </c>
      <c r="J17" s="13" t="s">
        <v>81</v>
      </c>
      <c r="K17" s="13" t="s">
        <v>82</v>
      </c>
    </row>
    <row r="18" spans="1:11" x14ac:dyDescent="0.25">
      <c r="A18" s="3">
        <v>900960789</v>
      </c>
      <c r="B18" s="3" t="s">
        <v>79</v>
      </c>
      <c r="C18" s="3" t="s">
        <v>18</v>
      </c>
      <c r="D18" s="9">
        <v>9351</v>
      </c>
      <c r="E18" s="10">
        <v>45055</v>
      </c>
      <c r="F18" s="10">
        <v>45055</v>
      </c>
      <c r="G18" s="11">
        <v>458000</v>
      </c>
      <c r="H18" s="12">
        <v>458000</v>
      </c>
      <c r="I18" s="13" t="s">
        <v>80</v>
      </c>
      <c r="J18" s="13" t="s">
        <v>81</v>
      </c>
      <c r="K18" s="13" t="s">
        <v>82</v>
      </c>
    </row>
    <row r="19" spans="1:11" x14ac:dyDescent="0.25">
      <c r="A19" s="3">
        <v>900960789</v>
      </c>
      <c r="B19" s="3" t="s">
        <v>79</v>
      </c>
      <c r="C19" s="3" t="s">
        <v>18</v>
      </c>
      <c r="D19" s="9">
        <v>9352</v>
      </c>
      <c r="E19" s="10">
        <v>45055</v>
      </c>
      <c r="F19" s="10">
        <v>45055</v>
      </c>
      <c r="G19" s="11">
        <v>458000</v>
      </c>
      <c r="H19" s="12">
        <v>458000</v>
      </c>
      <c r="I19" s="13" t="s">
        <v>80</v>
      </c>
      <c r="J19" s="13" t="s">
        <v>81</v>
      </c>
      <c r="K19" s="13" t="s">
        <v>82</v>
      </c>
    </row>
    <row r="20" spans="1:11" x14ac:dyDescent="0.25">
      <c r="A20" s="3">
        <v>900960789</v>
      </c>
      <c r="B20" s="3" t="s">
        <v>79</v>
      </c>
      <c r="C20" s="3" t="s">
        <v>18</v>
      </c>
      <c r="D20" s="9">
        <v>9353</v>
      </c>
      <c r="E20" s="10">
        <v>45055</v>
      </c>
      <c r="F20" s="10">
        <v>45055</v>
      </c>
      <c r="G20" s="11">
        <v>458000</v>
      </c>
      <c r="H20" s="12">
        <v>458000</v>
      </c>
      <c r="I20" s="13" t="s">
        <v>80</v>
      </c>
      <c r="J20" s="13" t="s">
        <v>81</v>
      </c>
      <c r="K20" s="13" t="s">
        <v>82</v>
      </c>
    </row>
    <row r="21" spans="1:11" x14ac:dyDescent="0.25">
      <c r="A21" s="3">
        <v>900960789</v>
      </c>
      <c r="B21" s="3" t="s">
        <v>79</v>
      </c>
      <c r="C21" s="3" t="s">
        <v>18</v>
      </c>
      <c r="D21" s="9">
        <v>9357</v>
      </c>
      <c r="E21" s="10">
        <v>45055</v>
      </c>
      <c r="F21" s="10">
        <v>45055</v>
      </c>
      <c r="G21" s="11">
        <v>458000</v>
      </c>
      <c r="H21" s="12">
        <v>458000</v>
      </c>
      <c r="I21" s="13" t="s">
        <v>80</v>
      </c>
      <c r="J21" s="13" t="s">
        <v>81</v>
      </c>
      <c r="K21" s="13" t="s">
        <v>82</v>
      </c>
    </row>
    <row r="22" spans="1:11" x14ac:dyDescent="0.25">
      <c r="A22" s="3">
        <v>900960789</v>
      </c>
      <c r="B22" s="3" t="s">
        <v>79</v>
      </c>
      <c r="C22" s="3" t="s">
        <v>18</v>
      </c>
      <c r="D22" s="9">
        <v>9355</v>
      </c>
      <c r="E22" s="10">
        <v>45055</v>
      </c>
      <c r="F22" s="10">
        <v>45055</v>
      </c>
      <c r="G22" s="11">
        <v>458000</v>
      </c>
      <c r="H22" s="12">
        <v>458000</v>
      </c>
      <c r="I22" s="13" t="s">
        <v>80</v>
      </c>
      <c r="J22" s="13" t="s">
        <v>81</v>
      </c>
      <c r="K22" s="13" t="s">
        <v>82</v>
      </c>
    </row>
    <row r="23" spans="1:11" x14ac:dyDescent="0.25">
      <c r="A23" s="3">
        <v>900960789</v>
      </c>
      <c r="B23" s="3" t="s">
        <v>79</v>
      </c>
      <c r="C23" s="3" t="s">
        <v>18</v>
      </c>
      <c r="D23" s="9">
        <v>8862</v>
      </c>
      <c r="E23" s="10">
        <v>45055</v>
      </c>
      <c r="F23" s="10">
        <v>45055</v>
      </c>
      <c r="G23" s="11">
        <v>458000</v>
      </c>
      <c r="H23" s="12">
        <v>458000</v>
      </c>
      <c r="I23" s="13" t="s">
        <v>80</v>
      </c>
      <c r="J23" s="13" t="s">
        <v>81</v>
      </c>
      <c r="K23" s="13" t="s">
        <v>82</v>
      </c>
    </row>
    <row r="24" spans="1:11" x14ac:dyDescent="0.25">
      <c r="A24" s="3">
        <v>900960789</v>
      </c>
      <c r="B24" s="3" t="s">
        <v>79</v>
      </c>
      <c r="C24" s="3" t="s">
        <v>18</v>
      </c>
      <c r="D24" s="9">
        <v>9356</v>
      </c>
      <c r="E24" s="10">
        <v>45055</v>
      </c>
      <c r="F24" s="10">
        <v>45055</v>
      </c>
      <c r="G24" s="11">
        <v>458000</v>
      </c>
      <c r="H24" s="12">
        <v>458000</v>
      </c>
      <c r="I24" s="13" t="s">
        <v>80</v>
      </c>
      <c r="J24" s="13" t="s">
        <v>81</v>
      </c>
      <c r="K24" s="13" t="s">
        <v>82</v>
      </c>
    </row>
  </sheetData>
  <dataValidations count="1">
    <dataValidation type="whole" operator="greaterThan" allowBlank="1" showInputMessage="1" showErrorMessage="1" errorTitle="DATO ERRADO" error="El valor debe ser diferente de cero" sqref="G2:H2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opLeftCell="A9" zoomScale="90" zoomScaleNormal="90" zoomScaleSheetLayoutView="100" workbookViewId="0">
      <selection activeCell="L25" sqref="L25"/>
    </sheetView>
  </sheetViews>
  <sheetFormatPr baseColWidth="10" defaultColWidth="11" defaultRowHeight="12.75" x14ac:dyDescent="0.2"/>
  <cols>
    <col min="1" max="1" width="1" style="15" customWidth="1"/>
    <col min="2" max="2" width="11" style="15"/>
    <col min="3" max="3" width="17.5703125" style="15" customWidth="1"/>
    <col min="4" max="4" width="11.5703125" style="15" customWidth="1"/>
    <col min="5" max="8" width="11" style="15"/>
    <col min="9" max="9" width="22.5703125" style="15" customWidth="1"/>
    <col min="10" max="10" width="14" style="15" customWidth="1"/>
    <col min="11" max="11" width="1.7109375" style="15" customWidth="1"/>
    <col min="12" max="12" width="11" style="15"/>
    <col min="13" max="13" width="17" style="15" customWidth="1"/>
    <col min="14" max="14" width="11" style="15"/>
    <col min="15" max="15" width="21.85546875" style="15" customWidth="1"/>
    <col min="16" max="209" width="11" style="15"/>
    <col min="210" max="210" width="4.42578125" style="15" customWidth="1"/>
    <col min="211" max="211" width="11" style="15"/>
    <col min="212" max="212" width="17.5703125" style="15" customWidth="1"/>
    <col min="213" max="213" width="11.5703125" style="15" customWidth="1"/>
    <col min="214" max="217" width="11" style="15"/>
    <col min="218" max="218" width="22.5703125" style="15" customWidth="1"/>
    <col min="219" max="219" width="14" style="15" customWidth="1"/>
    <col min="220" max="220" width="1.7109375" style="15" customWidth="1"/>
    <col min="221" max="465" width="11" style="15"/>
    <col min="466" max="466" width="4.42578125" style="15" customWidth="1"/>
    <col min="467" max="467" width="11" style="15"/>
    <col min="468" max="468" width="17.5703125" style="15" customWidth="1"/>
    <col min="469" max="469" width="11.5703125" style="15" customWidth="1"/>
    <col min="470" max="473" width="11" style="15"/>
    <col min="474" max="474" width="22.5703125" style="15" customWidth="1"/>
    <col min="475" max="475" width="14" style="15" customWidth="1"/>
    <col min="476" max="476" width="1.7109375" style="15" customWidth="1"/>
    <col min="477" max="721" width="11" style="15"/>
    <col min="722" max="722" width="4.42578125" style="15" customWidth="1"/>
    <col min="723" max="723" width="11" style="15"/>
    <col min="724" max="724" width="17.5703125" style="15" customWidth="1"/>
    <col min="725" max="725" width="11.5703125" style="15" customWidth="1"/>
    <col min="726" max="729" width="11" style="15"/>
    <col min="730" max="730" width="22.5703125" style="15" customWidth="1"/>
    <col min="731" max="731" width="14" style="15" customWidth="1"/>
    <col min="732" max="732" width="1.7109375" style="15" customWidth="1"/>
    <col min="733" max="977" width="11" style="15"/>
    <col min="978" max="978" width="4.42578125" style="15" customWidth="1"/>
    <col min="979" max="979" width="11" style="15"/>
    <col min="980" max="980" width="17.5703125" style="15" customWidth="1"/>
    <col min="981" max="981" width="11.5703125" style="15" customWidth="1"/>
    <col min="982" max="985" width="11" style="15"/>
    <col min="986" max="986" width="22.5703125" style="15" customWidth="1"/>
    <col min="987" max="987" width="14" style="15" customWidth="1"/>
    <col min="988" max="988" width="1.7109375" style="15" customWidth="1"/>
    <col min="989" max="1233" width="11" style="15"/>
    <col min="1234" max="1234" width="4.42578125" style="15" customWidth="1"/>
    <col min="1235" max="1235" width="11" style="15"/>
    <col min="1236" max="1236" width="17.5703125" style="15" customWidth="1"/>
    <col min="1237" max="1237" width="11.5703125" style="15" customWidth="1"/>
    <col min="1238" max="1241" width="11" style="15"/>
    <col min="1242" max="1242" width="22.5703125" style="15" customWidth="1"/>
    <col min="1243" max="1243" width="14" style="15" customWidth="1"/>
    <col min="1244" max="1244" width="1.7109375" style="15" customWidth="1"/>
    <col min="1245" max="1489" width="11" style="15"/>
    <col min="1490" max="1490" width="4.42578125" style="15" customWidth="1"/>
    <col min="1491" max="1491" width="11" style="15"/>
    <col min="1492" max="1492" width="17.5703125" style="15" customWidth="1"/>
    <col min="1493" max="1493" width="11.5703125" style="15" customWidth="1"/>
    <col min="1494" max="1497" width="11" style="15"/>
    <col min="1498" max="1498" width="22.5703125" style="15" customWidth="1"/>
    <col min="1499" max="1499" width="14" style="15" customWidth="1"/>
    <col min="1500" max="1500" width="1.7109375" style="15" customWidth="1"/>
    <col min="1501" max="1745" width="11" style="15"/>
    <col min="1746" max="1746" width="4.42578125" style="15" customWidth="1"/>
    <col min="1747" max="1747" width="11" style="15"/>
    <col min="1748" max="1748" width="17.5703125" style="15" customWidth="1"/>
    <col min="1749" max="1749" width="11.5703125" style="15" customWidth="1"/>
    <col min="1750" max="1753" width="11" style="15"/>
    <col min="1754" max="1754" width="22.5703125" style="15" customWidth="1"/>
    <col min="1755" max="1755" width="14" style="15" customWidth="1"/>
    <col min="1756" max="1756" width="1.7109375" style="15" customWidth="1"/>
    <col min="1757" max="2001" width="11" style="15"/>
    <col min="2002" max="2002" width="4.42578125" style="15" customWidth="1"/>
    <col min="2003" max="2003" width="11" style="15"/>
    <col min="2004" max="2004" width="17.5703125" style="15" customWidth="1"/>
    <col min="2005" max="2005" width="11.5703125" style="15" customWidth="1"/>
    <col min="2006" max="2009" width="11" style="15"/>
    <col min="2010" max="2010" width="22.5703125" style="15" customWidth="1"/>
    <col min="2011" max="2011" width="14" style="15" customWidth="1"/>
    <col min="2012" max="2012" width="1.7109375" style="15" customWidth="1"/>
    <col min="2013" max="2257" width="11" style="15"/>
    <col min="2258" max="2258" width="4.42578125" style="15" customWidth="1"/>
    <col min="2259" max="2259" width="11" style="15"/>
    <col min="2260" max="2260" width="17.5703125" style="15" customWidth="1"/>
    <col min="2261" max="2261" width="11.5703125" style="15" customWidth="1"/>
    <col min="2262" max="2265" width="11" style="15"/>
    <col min="2266" max="2266" width="22.5703125" style="15" customWidth="1"/>
    <col min="2267" max="2267" width="14" style="15" customWidth="1"/>
    <col min="2268" max="2268" width="1.7109375" style="15" customWidth="1"/>
    <col min="2269" max="2513" width="11" style="15"/>
    <col min="2514" max="2514" width="4.42578125" style="15" customWidth="1"/>
    <col min="2515" max="2515" width="11" style="15"/>
    <col min="2516" max="2516" width="17.5703125" style="15" customWidth="1"/>
    <col min="2517" max="2517" width="11.5703125" style="15" customWidth="1"/>
    <col min="2518" max="2521" width="11" style="15"/>
    <col min="2522" max="2522" width="22.5703125" style="15" customWidth="1"/>
    <col min="2523" max="2523" width="14" style="15" customWidth="1"/>
    <col min="2524" max="2524" width="1.7109375" style="15" customWidth="1"/>
    <col min="2525" max="2769" width="11" style="15"/>
    <col min="2770" max="2770" width="4.42578125" style="15" customWidth="1"/>
    <col min="2771" max="2771" width="11" style="15"/>
    <col min="2772" max="2772" width="17.5703125" style="15" customWidth="1"/>
    <col min="2773" max="2773" width="11.5703125" style="15" customWidth="1"/>
    <col min="2774" max="2777" width="11" style="15"/>
    <col min="2778" max="2778" width="22.5703125" style="15" customWidth="1"/>
    <col min="2779" max="2779" width="14" style="15" customWidth="1"/>
    <col min="2780" max="2780" width="1.7109375" style="15" customWidth="1"/>
    <col min="2781" max="3025" width="11" style="15"/>
    <col min="3026" max="3026" width="4.42578125" style="15" customWidth="1"/>
    <col min="3027" max="3027" width="11" style="15"/>
    <col min="3028" max="3028" width="17.5703125" style="15" customWidth="1"/>
    <col min="3029" max="3029" width="11.5703125" style="15" customWidth="1"/>
    <col min="3030" max="3033" width="11" style="15"/>
    <col min="3034" max="3034" width="22.5703125" style="15" customWidth="1"/>
    <col min="3035" max="3035" width="14" style="15" customWidth="1"/>
    <col min="3036" max="3036" width="1.7109375" style="15" customWidth="1"/>
    <col min="3037" max="3281" width="11" style="15"/>
    <col min="3282" max="3282" width="4.42578125" style="15" customWidth="1"/>
    <col min="3283" max="3283" width="11" style="15"/>
    <col min="3284" max="3284" width="17.5703125" style="15" customWidth="1"/>
    <col min="3285" max="3285" width="11.5703125" style="15" customWidth="1"/>
    <col min="3286" max="3289" width="11" style="15"/>
    <col min="3290" max="3290" width="22.5703125" style="15" customWidth="1"/>
    <col min="3291" max="3291" width="14" style="15" customWidth="1"/>
    <col min="3292" max="3292" width="1.7109375" style="15" customWidth="1"/>
    <col min="3293" max="3537" width="11" style="15"/>
    <col min="3538" max="3538" width="4.42578125" style="15" customWidth="1"/>
    <col min="3539" max="3539" width="11" style="15"/>
    <col min="3540" max="3540" width="17.5703125" style="15" customWidth="1"/>
    <col min="3541" max="3541" width="11.5703125" style="15" customWidth="1"/>
    <col min="3542" max="3545" width="11" style="15"/>
    <col min="3546" max="3546" width="22.5703125" style="15" customWidth="1"/>
    <col min="3547" max="3547" width="14" style="15" customWidth="1"/>
    <col min="3548" max="3548" width="1.7109375" style="15" customWidth="1"/>
    <col min="3549" max="3793" width="11" style="15"/>
    <col min="3794" max="3794" width="4.42578125" style="15" customWidth="1"/>
    <col min="3795" max="3795" width="11" style="15"/>
    <col min="3796" max="3796" width="17.5703125" style="15" customWidth="1"/>
    <col min="3797" max="3797" width="11.5703125" style="15" customWidth="1"/>
    <col min="3798" max="3801" width="11" style="15"/>
    <col min="3802" max="3802" width="22.5703125" style="15" customWidth="1"/>
    <col min="3803" max="3803" width="14" style="15" customWidth="1"/>
    <col min="3804" max="3804" width="1.7109375" style="15" customWidth="1"/>
    <col min="3805" max="4049" width="11" style="15"/>
    <col min="4050" max="4050" width="4.42578125" style="15" customWidth="1"/>
    <col min="4051" max="4051" width="11" style="15"/>
    <col min="4052" max="4052" width="17.5703125" style="15" customWidth="1"/>
    <col min="4053" max="4053" width="11.5703125" style="15" customWidth="1"/>
    <col min="4054" max="4057" width="11" style="15"/>
    <col min="4058" max="4058" width="22.5703125" style="15" customWidth="1"/>
    <col min="4059" max="4059" width="14" style="15" customWidth="1"/>
    <col min="4060" max="4060" width="1.7109375" style="15" customWidth="1"/>
    <col min="4061" max="4305" width="11" style="15"/>
    <col min="4306" max="4306" width="4.42578125" style="15" customWidth="1"/>
    <col min="4307" max="4307" width="11" style="15"/>
    <col min="4308" max="4308" width="17.5703125" style="15" customWidth="1"/>
    <col min="4309" max="4309" width="11.5703125" style="15" customWidth="1"/>
    <col min="4310" max="4313" width="11" style="15"/>
    <col min="4314" max="4314" width="22.5703125" style="15" customWidth="1"/>
    <col min="4315" max="4315" width="14" style="15" customWidth="1"/>
    <col min="4316" max="4316" width="1.7109375" style="15" customWidth="1"/>
    <col min="4317" max="4561" width="11" style="15"/>
    <col min="4562" max="4562" width="4.42578125" style="15" customWidth="1"/>
    <col min="4563" max="4563" width="11" style="15"/>
    <col min="4564" max="4564" width="17.5703125" style="15" customWidth="1"/>
    <col min="4565" max="4565" width="11.5703125" style="15" customWidth="1"/>
    <col min="4566" max="4569" width="11" style="15"/>
    <col min="4570" max="4570" width="22.5703125" style="15" customWidth="1"/>
    <col min="4571" max="4571" width="14" style="15" customWidth="1"/>
    <col min="4572" max="4572" width="1.7109375" style="15" customWidth="1"/>
    <col min="4573" max="4817" width="11" style="15"/>
    <col min="4818" max="4818" width="4.42578125" style="15" customWidth="1"/>
    <col min="4819" max="4819" width="11" style="15"/>
    <col min="4820" max="4820" width="17.5703125" style="15" customWidth="1"/>
    <col min="4821" max="4821" width="11.5703125" style="15" customWidth="1"/>
    <col min="4822" max="4825" width="11" style="15"/>
    <col min="4826" max="4826" width="22.5703125" style="15" customWidth="1"/>
    <col min="4827" max="4827" width="14" style="15" customWidth="1"/>
    <col min="4828" max="4828" width="1.7109375" style="15" customWidth="1"/>
    <col min="4829" max="5073" width="11" style="15"/>
    <col min="5074" max="5074" width="4.42578125" style="15" customWidth="1"/>
    <col min="5075" max="5075" width="11" style="15"/>
    <col min="5076" max="5076" width="17.5703125" style="15" customWidth="1"/>
    <col min="5077" max="5077" width="11.5703125" style="15" customWidth="1"/>
    <col min="5078" max="5081" width="11" style="15"/>
    <col min="5082" max="5082" width="22.5703125" style="15" customWidth="1"/>
    <col min="5083" max="5083" width="14" style="15" customWidth="1"/>
    <col min="5084" max="5084" width="1.7109375" style="15" customWidth="1"/>
    <col min="5085" max="5329" width="11" style="15"/>
    <col min="5330" max="5330" width="4.42578125" style="15" customWidth="1"/>
    <col min="5331" max="5331" width="11" style="15"/>
    <col min="5332" max="5332" width="17.5703125" style="15" customWidth="1"/>
    <col min="5333" max="5333" width="11.5703125" style="15" customWidth="1"/>
    <col min="5334" max="5337" width="11" style="15"/>
    <col min="5338" max="5338" width="22.5703125" style="15" customWidth="1"/>
    <col min="5339" max="5339" width="14" style="15" customWidth="1"/>
    <col min="5340" max="5340" width="1.7109375" style="15" customWidth="1"/>
    <col min="5341" max="5585" width="11" style="15"/>
    <col min="5586" max="5586" width="4.42578125" style="15" customWidth="1"/>
    <col min="5587" max="5587" width="11" style="15"/>
    <col min="5588" max="5588" width="17.5703125" style="15" customWidth="1"/>
    <col min="5589" max="5589" width="11.5703125" style="15" customWidth="1"/>
    <col min="5590" max="5593" width="11" style="15"/>
    <col min="5594" max="5594" width="22.5703125" style="15" customWidth="1"/>
    <col min="5595" max="5595" width="14" style="15" customWidth="1"/>
    <col min="5596" max="5596" width="1.7109375" style="15" customWidth="1"/>
    <col min="5597" max="5841" width="11" style="15"/>
    <col min="5842" max="5842" width="4.42578125" style="15" customWidth="1"/>
    <col min="5843" max="5843" width="11" style="15"/>
    <col min="5844" max="5844" width="17.5703125" style="15" customWidth="1"/>
    <col min="5845" max="5845" width="11.5703125" style="15" customWidth="1"/>
    <col min="5846" max="5849" width="11" style="15"/>
    <col min="5850" max="5850" width="22.5703125" style="15" customWidth="1"/>
    <col min="5851" max="5851" width="14" style="15" customWidth="1"/>
    <col min="5852" max="5852" width="1.7109375" style="15" customWidth="1"/>
    <col min="5853" max="6097" width="11" style="15"/>
    <col min="6098" max="6098" width="4.42578125" style="15" customWidth="1"/>
    <col min="6099" max="6099" width="11" style="15"/>
    <col min="6100" max="6100" width="17.5703125" style="15" customWidth="1"/>
    <col min="6101" max="6101" width="11.5703125" style="15" customWidth="1"/>
    <col min="6102" max="6105" width="11" style="15"/>
    <col min="6106" max="6106" width="22.5703125" style="15" customWidth="1"/>
    <col min="6107" max="6107" width="14" style="15" customWidth="1"/>
    <col min="6108" max="6108" width="1.7109375" style="15" customWidth="1"/>
    <col min="6109" max="6353" width="11" style="15"/>
    <col min="6354" max="6354" width="4.42578125" style="15" customWidth="1"/>
    <col min="6355" max="6355" width="11" style="15"/>
    <col min="6356" max="6356" width="17.5703125" style="15" customWidth="1"/>
    <col min="6357" max="6357" width="11.5703125" style="15" customWidth="1"/>
    <col min="6358" max="6361" width="11" style="15"/>
    <col min="6362" max="6362" width="22.5703125" style="15" customWidth="1"/>
    <col min="6363" max="6363" width="14" style="15" customWidth="1"/>
    <col min="6364" max="6364" width="1.7109375" style="15" customWidth="1"/>
    <col min="6365" max="6609" width="11" style="15"/>
    <col min="6610" max="6610" width="4.42578125" style="15" customWidth="1"/>
    <col min="6611" max="6611" width="11" style="15"/>
    <col min="6612" max="6612" width="17.5703125" style="15" customWidth="1"/>
    <col min="6613" max="6613" width="11.5703125" style="15" customWidth="1"/>
    <col min="6614" max="6617" width="11" style="15"/>
    <col min="6618" max="6618" width="22.5703125" style="15" customWidth="1"/>
    <col min="6619" max="6619" width="14" style="15" customWidth="1"/>
    <col min="6620" max="6620" width="1.7109375" style="15" customWidth="1"/>
    <col min="6621" max="6865" width="11" style="15"/>
    <col min="6866" max="6866" width="4.42578125" style="15" customWidth="1"/>
    <col min="6867" max="6867" width="11" style="15"/>
    <col min="6868" max="6868" width="17.5703125" style="15" customWidth="1"/>
    <col min="6869" max="6869" width="11.5703125" style="15" customWidth="1"/>
    <col min="6870" max="6873" width="11" style="15"/>
    <col min="6874" max="6874" width="22.5703125" style="15" customWidth="1"/>
    <col min="6875" max="6875" width="14" style="15" customWidth="1"/>
    <col min="6876" max="6876" width="1.7109375" style="15" customWidth="1"/>
    <col min="6877" max="7121" width="11" style="15"/>
    <col min="7122" max="7122" width="4.42578125" style="15" customWidth="1"/>
    <col min="7123" max="7123" width="11" style="15"/>
    <col min="7124" max="7124" width="17.5703125" style="15" customWidth="1"/>
    <col min="7125" max="7125" width="11.5703125" style="15" customWidth="1"/>
    <col min="7126" max="7129" width="11" style="15"/>
    <col min="7130" max="7130" width="22.5703125" style="15" customWidth="1"/>
    <col min="7131" max="7131" width="14" style="15" customWidth="1"/>
    <col min="7132" max="7132" width="1.7109375" style="15" customWidth="1"/>
    <col min="7133" max="7377" width="11" style="15"/>
    <col min="7378" max="7378" width="4.42578125" style="15" customWidth="1"/>
    <col min="7379" max="7379" width="11" style="15"/>
    <col min="7380" max="7380" width="17.5703125" style="15" customWidth="1"/>
    <col min="7381" max="7381" width="11.5703125" style="15" customWidth="1"/>
    <col min="7382" max="7385" width="11" style="15"/>
    <col min="7386" max="7386" width="22.5703125" style="15" customWidth="1"/>
    <col min="7387" max="7387" width="14" style="15" customWidth="1"/>
    <col min="7388" max="7388" width="1.7109375" style="15" customWidth="1"/>
    <col min="7389" max="7633" width="11" style="15"/>
    <col min="7634" max="7634" width="4.42578125" style="15" customWidth="1"/>
    <col min="7635" max="7635" width="11" style="15"/>
    <col min="7636" max="7636" width="17.5703125" style="15" customWidth="1"/>
    <col min="7637" max="7637" width="11.5703125" style="15" customWidth="1"/>
    <col min="7638" max="7641" width="11" style="15"/>
    <col min="7642" max="7642" width="22.5703125" style="15" customWidth="1"/>
    <col min="7643" max="7643" width="14" style="15" customWidth="1"/>
    <col min="7644" max="7644" width="1.7109375" style="15" customWidth="1"/>
    <col min="7645" max="7889" width="11" style="15"/>
    <col min="7890" max="7890" width="4.42578125" style="15" customWidth="1"/>
    <col min="7891" max="7891" width="11" style="15"/>
    <col min="7892" max="7892" width="17.5703125" style="15" customWidth="1"/>
    <col min="7893" max="7893" width="11.5703125" style="15" customWidth="1"/>
    <col min="7894" max="7897" width="11" style="15"/>
    <col min="7898" max="7898" width="22.5703125" style="15" customWidth="1"/>
    <col min="7899" max="7899" width="14" style="15" customWidth="1"/>
    <col min="7900" max="7900" width="1.7109375" style="15" customWidth="1"/>
    <col min="7901" max="8145" width="11" style="15"/>
    <col min="8146" max="8146" width="4.42578125" style="15" customWidth="1"/>
    <col min="8147" max="8147" width="11" style="15"/>
    <col min="8148" max="8148" width="17.5703125" style="15" customWidth="1"/>
    <col min="8149" max="8149" width="11.5703125" style="15" customWidth="1"/>
    <col min="8150" max="8153" width="11" style="15"/>
    <col min="8154" max="8154" width="22.5703125" style="15" customWidth="1"/>
    <col min="8155" max="8155" width="14" style="15" customWidth="1"/>
    <col min="8156" max="8156" width="1.7109375" style="15" customWidth="1"/>
    <col min="8157" max="8401" width="11" style="15"/>
    <col min="8402" max="8402" width="4.42578125" style="15" customWidth="1"/>
    <col min="8403" max="8403" width="11" style="15"/>
    <col min="8404" max="8404" width="17.5703125" style="15" customWidth="1"/>
    <col min="8405" max="8405" width="11.5703125" style="15" customWidth="1"/>
    <col min="8406" max="8409" width="11" style="15"/>
    <col min="8410" max="8410" width="22.5703125" style="15" customWidth="1"/>
    <col min="8411" max="8411" width="14" style="15" customWidth="1"/>
    <col min="8412" max="8412" width="1.7109375" style="15" customWidth="1"/>
    <col min="8413" max="8657" width="11" style="15"/>
    <col min="8658" max="8658" width="4.42578125" style="15" customWidth="1"/>
    <col min="8659" max="8659" width="11" style="15"/>
    <col min="8660" max="8660" width="17.5703125" style="15" customWidth="1"/>
    <col min="8661" max="8661" width="11.5703125" style="15" customWidth="1"/>
    <col min="8662" max="8665" width="11" style="15"/>
    <col min="8666" max="8666" width="22.5703125" style="15" customWidth="1"/>
    <col min="8667" max="8667" width="14" style="15" customWidth="1"/>
    <col min="8668" max="8668" width="1.7109375" style="15" customWidth="1"/>
    <col min="8669" max="8913" width="11" style="15"/>
    <col min="8914" max="8914" width="4.42578125" style="15" customWidth="1"/>
    <col min="8915" max="8915" width="11" style="15"/>
    <col min="8916" max="8916" width="17.5703125" style="15" customWidth="1"/>
    <col min="8917" max="8917" width="11.5703125" style="15" customWidth="1"/>
    <col min="8918" max="8921" width="11" style="15"/>
    <col min="8922" max="8922" width="22.5703125" style="15" customWidth="1"/>
    <col min="8923" max="8923" width="14" style="15" customWidth="1"/>
    <col min="8924" max="8924" width="1.7109375" style="15" customWidth="1"/>
    <col min="8925" max="9169" width="11" style="15"/>
    <col min="9170" max="9170" width="4.42578125" style="15" customWidth="1"/>
    <col min="9171" max="9171" width="11" style="15"/>
    <col min="9172" max="9172" width="17.5703125" style="15" customWidth="1"/>
    <col min="9173" max="9173" width="11.5703125" style="15" customWidth="1"/>
    <col min="9174" max="9177" width="11" style="15"/>
    <col min="9178" max="9178" width="22.5703125" style="15" customWidth="1"/>
    <col min="9179" max="9179" width="14" style="15" customWidth="1"/>
    <col min="9180" max="9180" width="1.7109375" style="15" customWidth="1"/>
    <col min="9181" max="9425" width="11" style="15"/>
    <col min="9426" max="9426" width="4.42578125" style="15" customWidth="1"/>
    <col min="9427" max="9427" width="11" style="15"/>
    <col min="9428" max="9428" width="17.5703125" style="15" customWidth="1"/>
    <col min="9429" max="9429" width="11.5703125" style="15" customWidth="1"/>
    <col min="9430" max="9433" width="11" style="15"/>
    <col min="9434" max="9434" width="22.5703125" style="15" customWidth="1"/>
    <col min="9435" max="9435" width="14" style="15" customWidth="1"/>
    <col min="9436" max="9436" width="1.7109375" style="15" customWidth="1"/>
    <col min="9437" max="9681" width="11" style="15"/>
    <col min="9682" max="9682" width="4.42578125" style="15" customWidth="1"/>
    <col min="9683" max="9683" width="11" style="15"/>
    <col min="9684" max="9684" width="17.5703125" style="15" customWidth="1"/>
    <col min="9685" max="9685" width="11.5703125" style="15" customWidth="1"/>
    <col min="9686" max="9689" width="11" style="15"/>
    <col min="9690" max="9690" width="22.5703125" style="15" customWidth="1"/>
    <col min="9691" max="9691" width="14" style="15" customWidth="1"/>
    <col min="9692" max="9692" width="1.7109375" style="15" customWidth="1"/>
    <col min="9693" max="9937" width="11" style="15"/>
    <col min="9938" max="9938" width="4.42578125" style="15" customWidth="1"/>
    <col min="9939" max="9939" width="11" style="15"/>
    <col min="9940" max="9940" width="17.5703125" style="15" customWidth="1"/>
    <col min="9941" max="9941" width="11.5703125" style="15" customWidth="1"/>
    <col min="9942" max="9945" width="11" style="15"/>
    <col min="9946" max="9946" width="22.5703125" style="15" customWidth="1"/>
    <col min="9947" max="9947" width="14" style="15" customWidth="1"/>
    <col min="9948" max="9948" width="1.7109375" style="15" customWidth="1"/>
    <col min="9949" max="10193" width="11" style="15"/>
    <col min="10194" max="10194" width="4.42578125" style="15" customWidth="1"/>
    <col min="10195" max="10195" width="11" style="15"/>
    <col min="10196" max="10196" width="17.5703125" style="15" customWidth="1"/>
    <col min="10197" max="10197" width="11.5703125" style="15" customWidth="1"/>
    <col min="10198" max="10201" width="11" style="15"/>
    <col min="10202" max="10202" width="22.5703125" style="15" customWidth="1"/>
    <col min="10203" max="10203" width="14" style="15" customWidth="1"/>
    <col min="10204" max="10204" width="1.7109375" style="15" customWidth="1"/>
    <col min="10205" max="10449" width="11" style="15"/>
    <col min="10450" max="10450" width="4.42578125" style="15" customWidth="1"/>
    <col min="10451" max="10451" width="11" style="15"/>
    <col min="10452" max="10452" width="17.5703125" style="15" customWidth="1"/>
    <col min="10453" max="10453" width="11.5703125" style="15" customWidth="1"/>
    <col min="10454" max="10457" width="11" style="15"/>
    <col min="10458" max="10458" width="22.5703125" style="15" customWidth="1"/>
    <col min="10459" max="10459" width="14" style="15" customWidth="1"/>
    <col min="10460" max="10460" width="1.7109375" style="15" customWidth="1"/>
    <col min="10461" max="10705" width="11" style="15"/>
    <col min="10706" max="10706" width="4.42578125" style="15" customWidth="1"/>
    <col min="10707" max="10707" width="11" style="15"/>
    <col min="10708" max="10708" width="17.5703125" style="15" customWidth="1"/>
    <col min="10709" max="10709" width="11.5703125" style="15" customWidth="1"/>
    <col min="10710" max="10713" width="11" style="15"/>
    <col min="10714" max="10714" width="22.5703125" style="15" customWidth="1"/>
    <col min="10715" max="10715" width="14" style="15" customWidth="1"/>
    <col min="10716" max="10716" width="1.7109375" style="15" customWidth="1"/>
    <col min="10717" max="10961" width="11" style="15"/>
    <col min="10962" max="10962" width="4.42578125" style="15" customWidth="1"/>
    <col min="10963" max="10963" width="11" style="15"/>
    <col min="10964" max="10964" width="17.5703125" style="15" customWidth="1"/>
    <col min="10965" max="10965" width="11.5703125" style="15" customWidth="1"/>
    <col min="10966" max="10969" width="11" style="15"/>
    <col min="10970" max="10970" width="22.5703125" style="15" customWidth="1"/>
    <col min="10971" max="10971" width="14" style="15" customWidth="1"/>
    <col min="10972" max="10972" width="1.7109375" style="15" customWidth="1"/>
    <col min="10973" max="11217" width="11" style="15"/>
    <col min="11218" max="11218" width="4.42578125" style="15" customWidth="1"/>
    <col min="11219" max="11219" width="11" style="15"/>
    <col min="11220" max="11220" width="17.5703125" style="15" customWidth="1"/>
    <col min="11221" max="11221" width="11.5703125" style="15" customWidth="1"/>
    <col min="11222" max="11225" width="11" style="15"/>
    <col min="11226" max="11226" width="22.5703125" style="15" customWidth="1"/>
    <col min="11227" max="11227" width="14" style="15" customWidth="1"/>
    <col min="11228" max="11228" width="1.7109375" style="15" customWidth="1"/>
    <col min="11229" max="11473" width="11" style="15"/>
    <col min="11474" max="11474" width="4.42578125" style="15" customWidth="1"/>
    <col min="11475" max="11475" width="11" style="15"/>
    <col min="11476" max="11476" width="17.5703125" style="15" customWidth="1"/>
    <col min="11477" max="11477" width="11.5703125" style="15" customWidth="1"/>
    <col min="11478" max="11481" width="11" style="15"/>
    <col min="11482" max="11482" width="22.5703125" style="15" customWidth="1"/>
    <col min="11483" max="11483" width="14" style="15" customWidth="1"/>
    <col min="11484" max="11484" width="1.7109375" style="15" customWidth="1"/>
    <col min="11485" max="11729" width="11" style="15"/>
    <col min="11730" max="11730" width="4.42578125" style="15" customWidth="1"/>
    <col min="11731" max="11731" width="11" style="15"/>
    <col min="11732" max="11732" width="17.5703125" style="15" customWidth="1"/>
    <col min="11733" max="11733" width="11.5703125" style="15" customWidth="1"/>
    <col min="11734" max="11737" width="11" style="15"/>
    <col min="11738" max="11738" width="22.5703125" style="15" customWidth="1"/>
    <col min="11739" max="11739" width="14" style="15" customWidth="1"/>
    <col min="11740" max="11740" width="1.7109375" style="15" customWidth="1"/>
    <col min="11741" max="11985" width="11" style="15"/>
    <col min="11986" max="11986" width="4.42578125" style="15" customWidth="1"/>
    <col min="11987" max="11987" width="11" style="15"/>
    <col min="11988" max="11988" width="17.5703125" style="15" customWidth="1"/>
    <col min="11989" max="11989" width="11.5703125" style="15" customWidth="1"/>
    <col min="11990" max="11993" width="11" style="15"/>
    <col min="11994" max="11994" width="22.5703125" style="15" customWidth="1"/>
    <col min="11995" max="11995" width="14" style="15" customWidth="1"/>
    <col min="11996" max="11996" width="1.7109375" style="15" customWidth="1"/>
    <col min="11997" max="12241" width="11" style="15"/>
    <col min="12242" max="12242" width="4.42578125" style="15" customWidth="1"/>
    <col min="12243" max="12243" width="11" style="15"/>
    <col min="12244" max="12244" width="17.5703125" style="15" customWidth="1"/>
    <col min="12245" max="12245" width="11.5703125" style="15" customWidth="1"/>
    <col min="12246" max="12249" width="11" style="15"/>
    <col min="12250" max="12250" width="22.5703125" style="15" customWidth="1"/>
    <col min="12251" max="12251" width="14" style="15" customWidth="1"/>
    <col min="12252" max="12252" width="1.7109375" style="15" customWidth="1"/>
    <col min="12253" max="12497" width="11" style="15"/>
    <col min="12498" max="12498" width="4.42578125" style="15" customWidth="1"/>
    <col min="12499" max="12499" width="11" style="15"/>
    <col min="12500" max="12500" width="17.5703125" style="15" customWidth="1"/>
    <col min="12501" max="12501" width="11.5703125" style="15" customWidth="1"/>
    <col min="12502" max="12505" width="11" style="15"/>
    <col min="12506" max="12506" width="22.5703125" style="15" customWidth="1"/>
    <col min="12507" max="12507" width="14" style="15" customWidth="1"/>
    <col min="12508" max="12508" width="1.7109375" style="15" customWidth="1"/>
    <col min="12509" max="12753" width="11" style="15"/>
    <col min="12754" max="12754" width="4.42578125" style="15" customWidth="1"/>
    <col min="12755" max="12755" width="11" style="15"/>
    <col min="12756" max="12756" width="17.5703125" style="15" customWidth="1"/>
    <col min="12757" max="12757" width="11.5703125" style="15" customWidth="1"/>
    <col min="12758" max="12761" width="11" style="15"/>
    <col min="12762" max="12762" width="22.5703125" style="15" customWidth="1"/>
    <col min="12763" max="12763" width="14" style="15" customWidth="1"/>
    <col min="12764" max="12764" width="1.7109375" style="15" customWidth="1"/>
    <col min="12765" max="13009" width="11" style="15"/>
    <col min="13010" max="13010" width="4.42578125" style="15" customWidth="1"/>
    <col min="13011" max="13011" width="11" style="15"/>
    <col min="13012" max="13012" width="17.5703125" style="15" customWidth="1"/>
    <col min="13013" max="13013" width="11.5703125" style="15" customWidth="1"/>
    <col min="13014" max="13017" width="11" style="15"/>
    <col min="13018" max="13018" width="22.5703125" style="15" customWidth="1"/>
    <col min="13019" max="13019" width="14" style="15" customWidth="1"/>
    <col min="13020" max="13020" width="1.7109375" style="15" customWidth="1"/>
    <col min="13021" max="13265" width="11" style="15"/>
    <col min="13266" max="13266" width="4.42578125" style="15" customWidth="1"/>
    <col min="13267" max="13267" width="11" style="15"/>
    <col min="13268" max="13268" width="17.5703125" style="15" customWidth="1"/>
    <col min="13269" max="13269" width="11.5703125" style="15" customWidth="1"/>
    <col min="13270" max="13273" width="11" style="15"/>
    <col min="13274" max="13274" width="22.5703125" style="15" customWidth="1"/>
    <col min="13275" max="13275" width="14" style="15" customWidth="1"/>
    <col min="13276" max="13276" width="1.7109375" style="15" customWidth="1"/>
    <col min="13277" max="13521" width="11" style="15"/>
    <col min="13522" max="13522" width="4.42578125" style="15" customWidth="1"/>
    <col min="13523" max="13523" width="11" style="15"/>
    <col min="13524" max="13524" width="17.5703125" style="15" customWidth="1"/>
    <col min="13525" max="13525" width="11.5703125" style="15" customWidth="1"/>
    <col min="13526" max="13529" width="11" style="15"/>
    <col min="13530" max="13530" width="22.5703125" style="15" customWidth="1"/>
    <col min="13531" max="13531" width="14" style="15" customWidth="1"/>
    <col min="13532" max="13532" width="1.7109375" style="15" customWidth="1"/>
    <col min="13533" max="13777" width="11" style="15"/>
    <col min="13778" max="13778" width="4.42578125" style="15" customWidth="1"/>
    <col min="13779" max="13779" width="11" style="15"/>
    <col min="13780" max="13780" width="17.5703125" style="15" customWidth="1"/>
    <col min="13781" max="13781" width="11.5703125" style="15" customWidth="1"/>
    <col min="13782" max="13785" width="11" style="15"/>
    <col min="13786" max="13786" width="22.5703125" style="15" customWidth="1"/>
    <col min="13787" max="13787" width="14" style="15" customWidth="1"/>
    <col min="13788" max="13788" width="1.7109375" style="15" customWidth="1"/>
    <col min="13789" max="14033" width="11" style="15"/>
    <col min="14034" max="14034" width="4.42578125" style="15" customWidth="1"/>
    <col min="14035" max="14035" width="11" style="15"/>
    <col min="14036" max="14036" width="17.5703125" style="15" customWidth="1"/>
    <col min="14037" max="14037" width="11.5703125" style="15" customWidth="1"/>
    <col min="14038" max="14041" width="11" style="15"/>
    <col min="14042" max="14042" width="22.5703125" style="15" customWidth="1"/>
    <col min="14043" max="14043" width="14" style="15" customWidth="1"/>
    <col min="14044" max="14044" width="1.7109375" style="15" customWidth="1"/>
    <col min="14045" max="14289" width="11" style="15"/>
    <col min="14290" max="14290" width="4.42578125" style="15" customWidth="1"/>
    <col min="14291" max="14291" width="11" style="15"/>
    <col min="14292" max="14292" width="17.5703125" style="15" customWidth="1"/>
    <col min="14293" max="14293" width="11.5703125" style="15" customWidth="1"/>
    <col min="14294" max="14297" width="11" style="15"/>
    <col min="14298" max="14298" width="22.5703125" style="15" customWidth="1"/>
    <col min="14299" max="14299" width="14" style="15" customWidth="1"/>
    <col min="14300" max="14300" width="1.7109375" style="15" customWidth="1"/>
    <col min="14301" max="14545" width="11" style="15"/>
    <col min="14546" max="14546" width="4.42578125" style="15" customWidth="1"/>
    <col min="14547" max="14547" width="11" style="15"/>
    <col min="14548" max="14548" width="17.5703125" style="15" customWidth="1"/>
    <col min="14549" max="14549" width="11.5703125" style="15" customWidth="1"/>
    <col min="14550" max="14553" width="11" style="15"/>
    <col min="14554" max="14554" width="22.5703125" style="15" customWidth="1"/>
    <col min="14555" max="14555" width="14" style="15" customWidth="1"/>
    <col min="14556" max="14556" width="1.7109375" style="15" customWidth="1"/>
    <col min="14557" max="14801" width="11" style="15"/>
    <col min="14802" max="14802" width="4.42578125" style="15" customWidth="1"/>
    <col min="14803" max="14803" width="11" style="15"/>
    <col min="14804" max="14804" width="17.5703125" style="15" customWidth="1"/>
    <col min="14805" max="14805" width="11.5703125" style="15" customWidth="1"/>
    <col min="14806" max="14809" width="11" style="15"/>
    <col min="14810" max="14810" width="22.5703125" style="15" customWidth="1"/>
    <col min="14811" max="14811" width="14" style="15" customWidth="1"/>
    <col min="14812" max="14812" width="1.7109375" style="15" customWidth="1"/>
    <col min="14813" max="15057" width="11" style="15"/>
    <col min="15058" max="15058" width="4.42578125" style="15" customWidth="1"/>
    <col min="15059" max="15059" width="11" style="15"/>
    <col min="15060" max="15060" width="17.5703125" style="15" customWidth="1"/>
    <col min="15061" max="15061" width="11.5703125" style="15" customWidth="1"/>
    <col min="15062" max="15065" width="11" style="15"/>
    <col min="15066" max="15066" width="22.5703125" style="15" customWidth="1"/>
    <col min="15067" max="15067" width="14" style="15" customWidth="1"/>
    <col min="15068" max="15068" width="1.7109375" style="15" customWidth="1"/>
    <col min="15069" max="15313" width="11" style="15"/>
    <col min="15314" max="15314" width="4.42578125" style="15" customWidth="1"/>
    <col min="15315" max="15315" width="11" style="15"/>
    <col min="15316" max="15316" width="17.5703125" style="15" customWidth="1"/>
    <col min="15317" max="15317" width="11.5703125" style="15" customWidth="1"/>
    <col min="15318" max="15321" width="11" style="15"/>
    <col min="15322" max="15322" width="22.5703125" style="15" customWidth="1"/>
    <col min="15323" max="15323" width="14" style="15" customWidth="1"/>
    <col min="15324" max="15324" width="1.7109375" style="15" customWidth="1"/>
    <col min="15325" max="15569" width="11" style="15"/>
    <col min="15570" max="15570" width="4.42578125" style="15" customWidth="1"/>
    <col min="15571" max="15571" width="11" style="15"/>
    <col min="15572" max="15572" width="17.5703125" style="15" customWidth="1"/>
    <col min="15573" max="15573" width="11.5703125" style="15" customWidth="1"/>
    <col min="15574" max="15577" width="11" style="15"/>
    <col min="15578" max="15578" width="22.5703125" style="15" customWidth="1"/>
    <col min="15579" max="15579" width="14" style="15" customWidth="1"/>
    <col min="15580" max="15580" width="1.7109375" style="15" customWidth="1"/>
    <col min="15581" max="15825" width="11" style="15"/>
    <col min="15826" max="15826" width="4.42578125" style="15" customWidth="1"/>
    <col min="15827" max="15827" width="11" style="15"/>
    <col min="15828" max="15828" width="17.5703125" style="15" customWidth="1"/>
    <col min="15829" max="15829" width="11.5703125" style="15" customWidth="1"/>
    <col min="15830" max="15833" width="11" style="15"/>
    <col min="15834" max="15834" width="22.5703125" style="15" customWidth="1"/>
    <col min="15835" max="15835" width="14" style="15" customWidth="1"/>
    <col min="15836" max="15836" width="1.7109375" style="15" customWidth="1"/>
    <col min="15837" max="16081" width="11" style="15"/>
    <col min="16082" max="16082" width="4.42578125" style="15" customWidth="1"/>
    <col min="16083" max="16083" width="11" style="15"/>
    <col min="16084" max="16084" width="17.5703125" style="15" customWidth="1"/>
    <col min="16085" max="16085" width="11.5703125" style="15" customWidth="1"/>
    <col min="16086" max="16089" width="11" style="15"/>
    <col min="16090" max="16090" width="22.5703125" style="15" customWidth="1"/>
    <col min="16091" max="16091" width="14" style="15" customWidth="1"/>
    <col min="16092" max="16092" width="1.7109375" style="15" customWidth="1"/>
    <col min="16093" max="16384" width="11" style="15"/>
  </cols>
  <sheetData>
    <row r="1" spans="2:10" ht="6" customHeight="1" thickBot="1" x14ac:dyDescent="0.25"/>
    <row r="2" spans="2:10" ht="19.5" customHeight="1" x14ac:dyDescent="0.2">
      <c r="B2" s="16"/>
      <c r="C2" s="17"/>
      <c r="D2" s="18" t="s">
        <v>83</v>
      </c>
      <c r="E2" s="19"/>
      <c r="F2" s="19"/>
      <c r="G2" s="19"/>
      <c r="H2" s="19"/>
      <c r="I2" s="20"/>
      <c r="J2" s="21" t="s">
        <v>84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85</v>
      </c>
      <c r="E4" s="19"/>
      <c r="F4" s="19"/>
      <c r="G4" s="19"/>
      <c r="H4" s="19"/>
      <c r="I4" s="20"/>
      <c r="J4" s="21" t="s">
        <v>86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36" t="s">
        <v>137</v>
      </c>
      <c r="E10" s="37"/>
      <c r="J10" s="35"/>
    </row>
    <row r="11" spans="2:10" x14ac:dyDescent="0.2">
      <c r="B11" s="34"/>
      <c r="J11" s="35"/>
    </row>
    <row r="12" spans="2:10" x14ac:dyDescent="0.2">
      <c r="B12" s="34"/>
      <c r="C12" s="36" t="s">
        <v>88</v>
      </c>
      <c r="J12" s="35"/>
    </row>
    <row r="13" spans="2:10" x14ac:dyDescent="0.2">
      <c r="B13" s="34"/>
      <c r="C13" s="36" t="s">
        <v>89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138</v>
      </c>
      <c r="J15" s="35"/>
    </row>
    <row r="16" spans="2:10" x14ac:dyDescent="0.2">
      <c r="B16" s="34"/>
      <c r="C16" s="38"/>
      <c r="J16" s="35"/>
    </row>
    <row r="17" spans="2:12" x14ac:dyDescent="0.2">
      <c r="B17" s="34"/>
      <c r="C17" s="15" t="s">
        <v>139</v>
      </c>
      <c r="D17" s="37"/>
      <c r="H17" s="39" t="s">
        <v>90</v>
      </c>
      <c r="I17" s="39" t="s">
        <v>91</v>
      </c>
      <c r="J17" s="35"/>
    </row>
    <row r="18" spans="2:12" x14ac:dyDescent="0.2">
      <c r="B18" s="34"/>
      <c r="C18" s="36" t="s">
        <v>92</v>
      </c>
      <c r="D18" s="36"/>
      <c r="E18" s="36"/>
      <c r="F18" s="36"/>
      <c r="H18" s="40">
        <v>22</v>
      </c>
      <c r="I18" s="41">
        <v>10076000</v>
      </c>
      <c r="J18" s="35"/>
    </row>
    <row r="19" spans="2:12" x14ac:dyDescent="0.2">
      <c r="B19" s="34"/>
      <c r="C19" s="15" t="s">
        <v>93</v>
      </c>
      <c r="H19" s="42">
        <v>1</v>
      </c>
      <c r="I19" s="43">
        <v>458000</v>
      </c>
      <c r="J19" s="35"/>
    </row>
    <row r="20" spans="2:12" x14ac:dyDescent="0.2">
      <c r="B20" s="34"/>
      <c r="C20" s="15" t="s">
        <v>94</v>
      </c>
      <c r="H20" s="42">
        <v>13</v>
      </c>
      <c r="I20" s="43">
        <v>5954000</v>
      </c>
      <c r="J20" s="35"/>
    </row>
    <row r="21" spans="2:12" x14ac:dyDescent="0.2">
      <c r="B21" s="34"/>
      <c r="C21" s="15" t="s">
        <v>95</v>
      </c>
      <c r="H21" s="42"/>
      <c r="I21" s="44">
        <v>0</v>
      </c>
      <c r="J21" s="35"/>
    </row>
    <row r="22" spans="2:12" x14ac:dyDescent="0.2">
      <c r="B22" s="34"/>
      <c r="C22" s="15" t="s">
        <v>96</v>
      </c>
      <c r="H22" s="42">
        <v>1</v>
      </c>
      <c r="I22" s="43">
        <v>458000</v>
      </c>
      <c r="J22" s="35"/>
    </row>
    <row r="23" spans="2:12" ht="13.5" thickBot="1" x14ac:dyDescent="0.25">
      <c r="B23" s="34"/>
      <c r="C23" s="15" t="s">
        <v>97</v>
      </c>
      <c r="H23" s="45"/>
      <c r="I23" s="46">
        <v>0</v>
      </c>
      <c r="J23" s="35"/>
    </row>
    <row r="24" spans="2:12" x14ac:dyDescent="0.2">
      <c r="B24" s="34"/>
      <c r="C24" s="36" t="s">
        <v>98</v>
      </c>
      <c r="D24" s="36"/>
      <c r="E24" s="36"/>
      <c r="F24" s="36"/>
      <c r="H24" s="40">
        <f>H19+H20+H21+H22+H23</f>
        <v>15</v>
      </c>
      <c r="I24" s="47">
        <f>I19+I20+I21+I22+I23</f>
        <v>6870000</v>
      </c>
      <c r="J24" s="35"/>
    </row>
    <row r="25" spans="2:12" x14ac:dyDescent="0.2">
      <c r="B25" s="34"/>
      <c r="C25" s="15" t="s">
        <v>99</v>
      </c>
      <c r="H25" s="42">
        <v>7</v>
      </c>
      <c r="I25" s="43">
        <v>3206000</v>
      </c>
      <c r="J25" s="35"/>
      <c r="L25" s="79">
        <f>I25-225400</f>
        <v>2980600</v>
      </c>
    </row>
    <row r="26" spans="2:12" ht="13.5" thickBot="1" x14ac:dyDescent="0.25">
      <c r="B26" s="34"/>
      <c r="C26" s="15" t="s">
        <v>100</v>
      </c>
      <c r="H26" s="45">
        <v>0</v>
      </c>
      <c r="I26" s="46">
        <v>0</v>
      </c>
      <c r="J26" s="35"/>
    </row>
    <row r="27" spans="2:12" x14ac:dyDescent="0.2">
      <c r="B27" s="34"/>
      <c r="C27" s="36" t="s">
        <v>101</v>
      </c>
      <c r="D27" s="36"/>
      <c r="E27" s="36"/>
      <c r="F27" s="36"/>
      <c r="H27" s="40">
        <f>H25+H26</f>
        <v>7</v>
      </c>
      <c r="I27" s="47">
        <f>I25+I26</f>
        <v>3206000</v>
      </c>
      <c r="J27" s="35"/>
    </row>
    <row r="28" spans="2:12" ht="13.5" thickBot="1" x14ac:dyDescent="0.25">
      <c r="B28" s="34"/>
      <c r="C28" s="15" t="s">
        <v>102</v>
      </c>
      <c r="D28" s="36"/>
      <c r="E28" s="36"/>
      <c r="F28" s="36"/>
      <c r="H28" s="45">
        <v>0</v>
      </c>
      <c r="I28" s="46">
        <v>0</v>
      </c>
      <c r="J28" s="35"/>
    </row>
    <row r="29" spans="2:12" x14ac:dyDescent="0.2">
      <c r="B29" s="34"/>
      <c r="C29" s="36" t="s">
        <v>103</v>
      </c>
      <c r="D29" s="36"/>
      <c r="E29" s="36"/>
      <c r="F29" s="36"/>
      <c r="H29" s="42">
        <f>H28</f>
        <v>0</v>
      </c>
      <c r="I29" s="43">
        <f>I28</f>
        <v>0</v>
      </c>
      <c r="J29" s="35"/>
    </row>
    <row r="30" spans="2:12" x14ac:dyDescent="0.2">
      <c r="B30" s="34"/>
      <c r="C30" s="36"/>
      <c r="D30" s="36"/>
      <c r="E30" s="36"/>
      <c r="F30" s="36"/>
      <c r="H30" s="48"/>
      <c r="I30" s="47"/>
      <c r="J30" s="35"/>
    </row>
    <row r="31" spans="2:12" ht="13.5" thickBot="1" x14ac:dyDescent="0.25">
      <c r="B31" s="34"/>
      <c r="C31" s="36" t="s">
        <v>104</v>
      </c>
      <c r="D31" s="36"/>
      <c r="H31" s="49">
        <f>H24+H27+H29</f>
        <v>22</v>
      </c>
      <c r="I31" s="50">
        <f>I24+I27+I29</f>
        <v>10076000</v>
      </c>
      <c r="J31" s="35"/>
    </row>
    <row r="32" spans="2:12" ht="13.5" thickTop="1" x14ac:dyDescent="0.2">
      <c r="B32" s="34"/>
      <c r="C32" s="36"/>
      <c r="D32" s="36"/>
      <c r="H32" s="51"/>
      <c r="I32" s="43"/>
      <c r="J32" s="35"/>
    </row>
    <row r="33" spans="2:10" x14ac:dyDescent="0.2">
      <c r="B33" s="34"/>
      <c r="G33" s="51"/>
      <c r="H33" s="51"/>
      <c r="I33" s="51"/>
      <c r="J33" s="35"/>
    </row>
    <row r="34" spans="2:10" x14ac:dyDescent="0.2">
      <c r="B34" s="34"/>
      <c r="G34" s="51"/>
      <c r="H34" s="51"/>
      <c r="I34" s="51"/>
      <c r="J34" s="35"/>
    </row>
    <row r="35" spans="2:10" x14ac:dyDescent="0.2">
      <c r="B35" s="34"/>
      <c r="G35" s="51"/>
      <c r="H35" s="51"/>
      <c r="I35" s="51"/>
      <c r="J35" s="35"/>
    </row>
    <row r="36" spans="2:10" ht="13.5" thickBot="1" x14ac:dyDescent="0.25">
      <c r="B36" s="34"/>
      <c r="C36" s="52"/>
      <c r="D36" s="53"/>
      <c r="G36" s="52" t="s">
        <v>105</v>
      </c>
      <c r="H36" s="53"/>
      <c r="I36" s="51"/>
      <c r="J36" s="35"/>
    </row>
    <row r="37" spans="2:10" ht="4.5" customHeight="1" x14ac:dyDescent="0.2">
      <c r="B37" s="34"/>
      <c r="C37" s="51"/>
      <c r="D37" s="51"/>
      <c r="G37" s="51"/>
      <c r="H37" s="51"/>
      <c r="I37" s="51"/>
      <c r="J37" s="35"/>
    </row>
    <row r="38" spans="2:10" x14ac:dyDescent="0.2">
      <c r="B38" s="34"/>
      <c r="C38" s="36" t="s">
        <v>106</v>
      </c>
      <c r="G38" s="54" t="s">
        <v>107</v>
      </c>
      <c r="H38" s="51"/>
      <c r="I38" s="51"/>
      <c r="J38" s="35"/>
    </row>
    <row r="39" spans="2:10" x14ac:dyDescent="0.2">
      <c r="B39" s="34"/>
      <c r="G39" s="51"/>
      <c r="H39" s="51"/>
      <c r="I39" s="51"/>
      <c r="J39" s="35"/>
    </row>
    <row r="40" spans="2:10" ht="18.75" customHeight="1" thickBot="1" x14ac:dyDescent="0.25">
      <c r="B40" s="55"/>
      <c r="C40" s="56"/>
      <c r="D40" s="56"/>
      <c r="E40" s="56"/>
      <c r="F40" s="56"/>
      <c r="G40" s="53"/>
      <c r="H40" s="53"/>
      <c r="I40" s="53"/>
      <c r="J40" s="57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L4" sqref="L1:O1048576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8.7109375" style="15" customWidth="1"/>
    <col min="4" max="4" width="18.28515625" style="15" customWidth="1"/>
    <col min="5" max="5" width="9.140625" style="15" customWidth="1"/>
    <col min="6" max="8" width="11.42578125" style="15"/>
    <col min="9" max="9" width="19.85546875" style="15" customWidth="1"/>
    <col min="10" max="10" width="15.85546875" style="15" customWidth="1"/>
    <col min="11" max="11" width="7.140625" style="15" customWidth="1"/>
    <col min="12" max="216" width="11.42578125" style="15"/>
    <col min="217" max="217" width="4.42578125" style="15" customWidth="1"/>
    <col min="218" max="218" width="11.42578125" style="15"/>
    <col min="219" max="219" width="17.5703125" style="15" customWidth="1"/>
    <col min="220" max="220" width="11.5703125" style="15" customWidth="1"/>
    <col min="221" max="224" width="11.42578125" style="15"/>
    <col min="225" max="225" width="22.5703125" style="15" customWidth="1"/>
    <col min="226" max="226" width="14" style="15" customWidth="1"/>
    <col min="227" max="227" width="1.7109375" style="15" customWidth="1"/>
    <col min="228" max="472" width="11.42578125" style="15"/>
    <col min="473" max="473" width="4.42578125" style="15" customWidth="1"/>
    <col min="474" max="474" width="11.42578125" style="15"/>
    <col min="475" max="475" width="17.5703125" style="15" customWidth="1"/>
    <col min="476" max="476" width="11.5703125" style="15" customWidth="1"/>
    <col min="477" max="480" width="11.42578125" style="15"/>
    <col min="481" max="481" width="22.5703125" style="15" customWidth="1"/>
    <col min="482" max="482" width="14" style="15" customWidth="1"/>
    <col min="483" max="483" width="1.7109375" style="15" customWidth="1"/>
    <col min="484" max="728" width="11.42578125" style="15"/>
    <col min="729" max="729" width="4.42578125" style="15" customWidth="1"/>
    <col min="730" max="730" width="11.42578125" style="15"/>
    <col min="731" max="731" width="17.5703125" style="15" customWidth="1"/>
    <col min="732" max="732" width="11.5703125" style="15" customWidth="1"/>
    <col min="733" max="736" width="11.42578125" style="15"/>
    <col min="737" max="737" width="22.5703125" style="15" customWidth="1"/>
    <col min="738" max="738" width="14" style="15" customWidth="1"/>
    <col min="739" max="739" width="1.7109375" style="15" customWidth="1"/>
    <col min="740" max="984" width="11.42578125" style="15"/>
    <col min="985" max="985" width="4.42578125" style="15" customWidth="1"/>
    <col min="986" max="986" width="11.42578125" style="15"/>
    <col min="987" max="987" width="17.5703125" style="15" customWidth="1"/>
    <col min="988" max="988" width="11.5703125" style="15" customWidth="1"/>
    <col min="989" max="992" width="11.42578125" style="15"/>
    <col min="993" max="993" width="22.5703125" style="15" customWidth="1"/>
    <col min="994" max="994" width="14" style="15" customWidth="1"/>
    <col min="995" max="995" width="1.7109375" style="15" customWidth="1"/>
    <col min="996" max="1240" width="11.42578125" style="15"/>
    <col min="1241" max="1241" width="4.42578125" style="15" customWidth="1"/>
    <col min="1242" max="1242" width="11.42578125" style="15"/>
    <col min="1243" max="1243" width="17.5703125" style="15" customWidth="1"/>
    <col min="1244" max="1244" width="11.5703125" style="15" customWidth="1"/>
    <col min="1245" max="1248" width="11.42578125" style="15"/>
    <col min="1249" max="1249" width="22.5703125" style="15" customWidth="1"/>
    <col min="1250" max="1250" width="14" style="15" customWidth="1"/>
    <col min="1251" max="1251" width="1.7109375" style="15" customWidth="1"/>
    <col min="1252" max="1496" width="11.42578125" style="15"/>
    <col min="1497" max="1497" width="4.42578125" style="15" customWidth="1"/>
    <col min="1498" max="1498" width="11.42578125" style="15"/>
    <col min="1499" max="1499" width="17.5703125" style="15" customWidth="1"/>
    <col min="1500" max="1500" width="11.5703125" style="15" customWidth="1"/>
    <col min="1501" max="1504" width="11.42578125" style="15"/>
    <col min="1505" max="1505" width="22.5703125" style="15" customWidth="1"/>
    <col min="1506" max="1506" width="14" style="15" customWidth="1"/>
    <col min="1507" max="1507" width="1.7109375" style="15" customWidth="1"/>
    <col min="1508" max="1752" width="11.42578125" style="15"/>
    <col min="1753" max="1753" width="4.42578125" style="15" customWidth="1"/>
    <col min="1754" max="1754" width="11.42578125" style="15"/>
    <col min="1755" max="1755" width="17.5703125" style="15" customWidth="1"/>
    <col min="1756" max="1756" width="11.5703125" style="15" customWidth="1"/>
    <col min="1757" max="1760" width="11.42578125" style="15"/>
    <col min="1761" max="1761" width="22.5703125" style="15" customWidth="1"/>
    <col min="1762" max="1762" width="14" style="15" customWidth="1"/>
    <col min="1763" max="1763" width="1.7109375" style="15" customWidth="1"/>
    <col min="1764" max="2008" width="11.42578125" style="15"/>
    <col min="2009" max="2009" width="4.42578125" style="15" customWidth="1"/>
    <col min="2010" max="2010" width="11.42578125" style="15"/>
    <col min="2011" max="2011" width="17.5703125" style="15" customWidth="1"/>
    <col min="2012" max="2012" width="11.5703125" style="15" customWidth="1"/>
    <col min="2013" max="2016" width="11.42578125" style="15"/>
    <col min="2017" max="2017" width="22.5703125" style="15" customWidth="1"/>
    <col min="2018" max="2018" width="14" style="15" customWidth="1"/>
    <col min="2019" max="2019" width="1.7109375" style="15" customWidth="1"/>
    <col min="2020" max="2264" width="11.42578125" style="15"/>
    <col min="2265" max="2265" width="4.42578125" style="15" customWidth="1"/>
    <col min="2266" max="2266" width="11.42578125" style="15"/>
    <col min="2267" max="2267" width="17.5703125" style="15" customWidth="1"/>
    <col min="2268" max="2268" width="11.5703125" style="15" customWidth="1"/>
    <col min="2269" max="2272" width="11.42578125" style="15"/>
    <col min="2273" max="2273" width="22.5703125" style="15" customWidth="1"/>
    <col min="2274" max="2274" width="14" style="15" customWidth="1"/>
    <col min="2275" max="2275" width="1.7109375" style="15" customWidth="1"/>
    <col min="2276" max="2520" width="11.42578125" style="15"/>
    <col min="2521" max="2521" width="4.42578125" style="15" customWidth="1"/>
    <col min="2522" max="2522" width="11.42578125" style="15"/>
    <col min="2523" max="2523" width="17.5703125" style="15" customWidth="1"/>
    <col min="2524" max="2524" width="11.5703125" style="15" customWidth="1"/>
    <col min="2525" max="2528" width="11.42578125" style="15"/>
    <col min="2529" max="2529" width="22.5703125" style="15" customWidth="1"/>
    <col min="2530" max="2530" width="14" style="15" customWidth="1"/>
    <col min="2531" max="2531" width="1.7109375" style="15" customWidth="1"/>
    <col min="2532" max="2776" width="11.42578125" style="15"/>
    <col min="2777" max="2777" width="4.42578125" style="15" customWidth="1"/>
    <col min="2778" max="2778" width="11.42578125" style="15"/>
    <col min="2779" max="2779" width="17.5703125" style="15" customWidth="1"/>
    <col min="2780" max="2780" width="11.5703125" style="15" customWidth="1"/>
    <col min="2781" max="2784" width="11.42578125" style="15"/>
    <col min="2785" max="2785" width="22.5703125" style="15" customWidth="1"/>
    <col min="2786" max="2786" width="14" style="15" customWidth="1"/>
    <col min="2787" max="2787" width="1.7109375" style="15" customWidth="1"/>
    <col min="2788" max="3032" width="11.42578125" style="15"/>
    <col min="3033" max="3033" width="4.42578125" style="15" customWidth="1"/>
    <col min="3034" max="3034" width="11.42578125" style="15"/>
    <col min="3035" max="3035" width="17.5703125" style="15" customWidth="1"/>
    <col min="3036" max="3036" width="11.5703125" style="15" customWidth="1"/>
    <col min="3037" max="3040" width="11.42578125" style="15"/>
    <col min="3041" max="3041" width="22.5703125" style="15" customWidth="1"/>
    <col min="3042" max="3042" width="14" style="15" customWidth="1"/>
    <col min="3043" max="3043" width="1.7109375" style="15" customWidth="1"/>
    <col min="3044" max="3288" width="11.42578125" style="15"/>
    <col min="3289" max="3289" width="4.42578125" style="15" customWidth="1"/>
    <col min="3290" max="3290" width="11.42578125" style="15"/>
    <col min="3291" max="3291" width="17.5703125" style="15" customWidth="1"/>
    <col min="3292" max="3292" width="11.5703125" style="15" customWidth="1"/>
    <col min="3293" max="3296" width="11.42578125" style="15"/>
    <col min="3297" max="3297" width="22.5703125" style="15" customWidth="1"/>
    <col min="3298" max="3298" width="14" style="15" customWidth="1"/>
    <col min="3299" max="3299" width="1.7109375" style="15" customWidth="1"/>
    <col min="3300" max="3544" width="11.42578125" style="15"/>
    <col min="3545" max="3545" width="4.42578125" style="15" customWidth="1"/>
    <col min="3546" max="3546" width="11.42578125" style="15"/>
    <col min="3547" max="3547" width="17.5703125" style="15" customWidth="1"/>
    <col min="3548" max="3548" width="11.5703125" style="15" customWidth="1"/>
    <col min="3549" max="3552" width="11.42578125" style="15"/>
    <col min="3553" max="3553" width="22.5703125" style="15" customWidth="1"/>
    <col min="3554" max="3554" width="14" style="15" customWidth="1"/>
    <col min="3555" max="3555" width="1.7109375" style="15" customWidth="1"/>
    <col min="3556" max="3800" width="11.42578125" style="15"/>
    <col min="3801" max="3801" width="4.42578125" style="15" customWidth="1"/>
    <col min="3802" max="3802" width="11.42578125" style="15"/>
    <col min="3803" max="3803" width="17.5703125" style="15" customWidth="1"/>
    <col min="3804" max="3804" width="11.5703125" style="15" customWidth="1"/>
    <col min="3805" max="3808" width="11.42578125" style="15"/>
    <col min="3809" max="3809" width="22.5703125" style="15" customWidth="1"/>
    <col min="3810" max="3810" width="14" style="15" customWidth="1"/>
    <col min="3811" max="3811" width="1.7109375" style="15" customWidth="1"/>
    <col min="3812" max="4056" width="11.42578125" style="15"/>
    <col min="4057" max="4057" width="4.42578125" style="15" customWidth="1"/>
    <col min="4058" max="4058" width="11.42578125" style="15"/>
    <col min="4059" max="4059" width="17.5703125" style="15" customWidth="1"/>
    <col min="4060" max="4060" width="11.5703125" style="15" customWidth="1"/>
    <col min="4061" max="4064" width="11.42578125" style="15"/>
    <col min="4065" max="4065" width="22.5703125" style="15" customWidth="1"/>
    <col min="4066" max="4066" width="14" style="15" customWidth="1"/>
    <col min="4067" max="4067" width="1.7109375" style="15" customWidth="1"/>
    <col min="4068" max="4312" width="11.42578125" style="15"/>
    <col min="4313" max="4313" width="4.42578125" style="15" customWidth="1"/>
    <col min="4314" max="4314" width="11.42578125" style="15"/>
    <col min="4315" max="4315" width="17.5703125" style="15" customWidth="1"/>
    <col min="4316" max="4316" width="11.5703125" style="15" customWidth="1"/>
    <col min="4317" max="4320" width="11.42578125" style="15"/>
    <col min="4321" max="4321" width="22.5703125" style="15" customWidth="1"/>
    <col min="4322" max="4322" width="14" style="15" customWidth="1"/>
    <col min="4323" max="4323" width="1.7109375" style="15" customWidth="1"/>
    <col min="4324" max="4568" width="11.42578125" style="15"/>
    <col min="4569" max="4569" width="4.42578125" style="15" customWidth="1"/>
    <col min="4570" max="4570" width="11.42578125" style="15"/>
    <col min="4571" max="4571" width="17.5703125" style="15" customWidth="1"/>
    <col min="4572" max="4572" width="11.5703125" style="15" customWidth="1"/>
    <col min="4573" max="4576" width="11.42578125" style="15"/>
    <col min="4577" max="4577" width="22.5703125" style="15" customWidth="1"/>
    <col min="4578" max="4578" width="14" style="15" customWidth="1"/>
    <col min="4579" max="4579" width="1.7109375" style="15" customWidth="1"/>
    <col min="4580" max="4824" width="11.42578125" style="15"/>
    <col min="4825" max="4825" width="4.42578125" style="15" customWidth="1"/>
    <col min="4826" max="4826" width="11.42578125" style="15"/>
    <col min="4827" max="4827" width="17.5703125" style="15" customWidth="1"/>
    <col min="4828" max="4828" width="11.5703125" style="15" customWidth="1"/>
    <col min="4829" max="4832" width="11.42578125" style="15"/>
    <col min="4833" max="4833" width="22.5703125" style="15" customWidth="1"/>
    <col min="4834" max="4834" width="14" style="15" customWidth="1"/>
    <col min="4835" max="4835" width="1.7109375" style="15" customWidth="1"/>
    <col min="4836" max="5080" width="11.42578125" style="15"/>
    <col min="5081" max="5081" width="4.42578125" style="15" customWidth="1"/>
    <col min="5082" max="5082" width="11.42578125" style="15"/>
    <col min="5083" max="5083" width="17.5703125" style="15" customWidth="1"/>
    <col min="5084" max="5084" width="11.5703125" style="15" customWidth="1"/>
    <col min="5085" max="5088" width="11.42578125" style="15"/>
    <col min="5089" max="5089" width="22.5703125" style="15" customWidth="1"/>
    <col min="5090" max="5090" width="14" style="15" customWidth="1"/>
    <col min="5091" max="5091" width="1.7109375" style="15" customWidth="1"/>
    <col min="5092" max="5336" width="11.42578125" style="15"/>
    <col min="5337" max="5337" width="4.42578125" style="15" customWidth="1"/>
    <col min="5338" max="5338" width="11.42578125" style="15"/>
    <col min="5339" max="5339" width="17.5703125" style="15" customWidth="1"/>
    <col min="5340" max="5340" width="11.5703125" style="15" customWidth="1"/>
    <col min="5341" max="5344" width="11.42578125" style="15"/>
    <col min="5345" max="5345" width="22.5703125" style="15" customWidth="1"/>
    <col min="5346" max="5346" width="14" style="15" customWidth="1"/>
    <col min="5347" max="5347" width="1.7109375" style="15" customWidth="1"/>
    <col min="5348" max="5592" width="11.42578125" style="15"/>
    <col min="5593" max="5593" width="4.42578125" style="15" customWidth="1"/>
    <col min="5594" max="5594" width="11.42578125" style="15"/>
    <col min="5595" max="5595" width="17.5703125" style="15" customWidth="1"/>
    <col min="5596" max="5596" width="11.5703125" style="15" customWidth="1"/>
    <col min="5597" max="5600" width="11.42578125" style="15"/>
    <col min="5601" max="5601" width="22.5703125" style="15" customWidth="1"/>
    <col min="5602" max="5602" width="14" style="15" customWidth="1"/>
    <col min="5603" max="5603" width="1.7109375" style="15" customWidth="1"/>
    <col min="5604" max="5848" width="11.42578125" style="15"/>
    <col min="5849" max="5849" width="4.42578125" style="15" customWidth="1"/>
    <col min="5850" max="5850" width="11.42578125" style="15"/>
    <col min="5851" max="5851" width="17.5703125" style="15" customWidth="1"/>
    <col min="5852" max="5852" width="11.5703125" style="15" customWidth="1"/>
    <col min="5853" max="5856" width="11.42578125" style="15"/>
    <col min="5857" max="5857" width="22.5703125" style="15" customWidth="1"/>
    <col min="5858" max="5858" width="14" style="15" customWidth="1"/>
    <col min="5859" max="5859" width="1.7109375" style="15" customWidth="1"/>
    <col min="5860" max="6104" width="11.42578125" style="15"/>
    <col min="6105" max="6105" width="4.42578125" style="15" customWidth="1"/>
    <col min="6106" max="6106" width="11.42578125" style="15"/>
    <col min="6107" max="6107" width="17.5703125" style="15" customWidth="1"/>
    <col min="6108" max="6108" width="11.5703125" style="15" customWidth="1"/>
    <col min="6109" max="6112" width="11.42578125" style="15"/>
    <col min="6113" max="6113" width="22.5703125" style="15" customWidth="1"/>
    <col min="6114" max="6114" width="14" style="15" customWidth="1"/>
    <col min="6115" max="6115" width="1.7109375" style="15" customWidth="1"/>
    <col min="6116" max="6360" width="11.42578125" style="15"/>
    <col min="6361" max="6361" width="4.42578125" style="15" customWidth="1"/>
    <col min="6362" max="6362" width="11.42578125" style="15"/>
    <col min="6363" max="6363" width="17.5703125" style="15" customWidth="1"/>
    <col min="6364" max="6364" width="11.5703125" style="15" customWidth="1"/>
    <col min="6365" max="6368" width="11.42578125" style="15"/>
    <col min="6369" max="6369" width="22.5703125" style="15" customWidth="1"/>
    <col min="6370" max="6370" width="14" style="15" customWidth="1"/>
    <col min="6371" max="6371" width="1.7109375" style="15" customWidth="1"/>
    <col min="6372" max="6616" width="11.42578125" style="15"/>
    <col min="6617" max="6617" width="4.42578125" style="15" customWidth="1"/>
    <col min="6618" max="6618" width="11.42578125" style="15"/>
    <col min="6619" max="6619" width="17.5703125" style="15" customWidth="1"/>
    <col min="6620" max="6620" width="11.5703125" style="15" customWidth="1"/>
    <col min="6621" max="6624" width="11.42578125" style="15"/>
    <col min="6625" max="6625" width="22.5703125" style="15" customWidth="1"/>
    <col min="6626" max="6626" width="14" style="15" customWidth="1"/>
    <col min="6627" max="6627" width="1.7109375" style="15" customWidth="1"/>
    <col min="6628" max="6872" width="11.42578125" style="15"/>
    <col min="6873" max="6873" width="4.42578125" style="15" customWidth="1"/>
    <col min="6874" max="6874" width="11.42578125" style="15"/>
    <col min="6875" max="6875" width="17.5703125" style="15" customWidth="1"/>
    <col min="6876" max="6876" width="11.5703125" style="15" customWidth="1"/>
    <col min="6877" max="6880" width="11.42578125" style="15"/>
    <col min="6881" max="6881" width="22.5703125" style="15" customWidth="1"/>
    <col min="6882" max="6882" width="14" style="15" customWidth="1"/>
    <col min="6883" max="6883" width="1.7109375" style="15" customWidth="1"/>
    <col min="6884" max="7128" width="11.42578125" style="15"/>
    <col min="7129" max="7129" width="4.42578125" style="15" customWidth="1"/>
    <col min="7130" max="7130" width="11.42578125" style="15"/>
    <col min="7131" max="7131" width="17.5703125" style="15" customWidth="1"/>
    <col min="7132" max="7132" width="11.5703125" style="15" customWidth="1"/>
    <col min="7133" max="7136" width="11.42578125" style="15"/>
    <col min="7137" max="7137" width="22.5703125" style="15" customWidth="1"/>
    <col min="7138" max="7138" width="14" style="15" customWidth="1"/>
    <col min="7139" max="7139" width="1.7109375" style="15" customWidth="1"/>
    <col min="7140" max="7384" width="11.42578125" style="15"/>
    <col min="7385" max="7385" width="4.42578125" style="15" customWidth="1"/>
    <col min="7386" max="7386" width="11.42578125" style="15"/>
    <col min="7387" max="7387" width="17.5703125" style="15" customWidth="1"/>
    <col min="7388" max="7388" width="11.5703125" style="15" customWidth="1"/>
    <col min="7389" max="7392" width="11.42578125" style="15"/>
    <col min="7393" max="7393" width="22.5703125" style="15" customWidth="1"/>
    <col min="7394" max="7394" width="14" style="15" customWidth="1"/>
    <col min="7395" max="7395" width="1.7109375" style="15" customWidth="1"/>
    <col min="7396" max="7640" width="11.42578125" style="15"/>
    <col min="7641" max="7641" width="4.42578125" style="15" customWidth="1"/>
    <col min="7642" max="7642" width="11.42578125" style="15"/>
    <col min="7643" max="7643" width="17.5703125" style="15" customWidth="1"/>
    <col min="7644" max="7644" width="11.5703125" style="15" customWidth="1"/>
    <col min="7645" max="7648" width="11.42578125" style="15"/>
    <col min="7649" max="7649" width="22.5703125" style="15" customWidth="1"/>
    <col min="7650" max="7650" width="14" style="15" customWidth="1"/>
    <col min="7651" max="7651" width="1.7109375" style="15" customWidth="1"/>
    <col min="7652" max="7896" width="11.42578125" style="15"/>
    <col min="7897" max="7897" width="4.42578125" style="15" customWidth="1"/>
    <col min="7898" max="7898" width="11.42578125" style="15"/>
    <col min="7899" max="7899" width="17.5703125" style="15" customWidth="1"/>
    <col min="7900" max="7900" width="11.5703125" style="15" customWidth="1"/>
    <col min="7901" max="7904" width="11.42578125" style="15"/>
    <col min="7905" max="7905" width="22.5703125" style="15" customWidth="1"/>
    <col min="7906" max="7906" width="14" style="15" customWidth="1"/>
    <col min="7907" max="7907" width="1.7109375" style="15" customWidth="1"/>
    <col min="7908" max="8152" width="11.42578125" style="15"/>
    <col min="8153" max="8153" width="4.42578125" style="15" customWidth="1"/>
    <col min="8154" max="8154" width="11.42578125" style="15"/>
    <col min="8155" max="8155" width="17.5703125" style="15" customWidth="1"/>
    <col min="8156" max="8156" width="11.5703125" style="15" customWidth="1"/>
    <col min="8157" max="8160" width="11.42578125" style="15"/>
    <col min="8161" max="8161" width="22.5703125" style="15" customWidth="1"/>
    <col min="8162" max="8162" width="14" style="15" customWidth="1"/>
    <col min="8163" max="8163" width="1.7109375" style="15" customWidth="1"/>
    <col min="8164" max="8408" width="11.42578125" style="15"/>
    <col min="8409" max="8409" width="4.42578125" style="15" customWidth="1"/>
    <col min="8410" max="8410" width="11.42578125" style="15"/>
    <col min="8411" max="8411" width="17.5703125" style="15" customWidth="1"/>
    <col min="8412" max="8412" width="11.5703125" style="15" customWidth="1"/>
    <col min="8413" max="8416" width="11.42578125" style="15"/>
    <col min="8417" max="8417" width="22.5703125" style="15" customWidth="1"/>
    <col min="8418" max="8418" width="14" style="15" customWidth="1"/>
    <col min="8419" max="8419" width="1.7109375" style="15" customWidth="1"/>
    <col min="8420" max="8664" width="11.42578125" style="15"/>
    <col min="8665" max="8665" width="4.42578125" style="15" customWidth="1"/>
    <col min="8666" max="8666" width="11.42578125" style="15"/>
    <col min="8667" max="8667" width="17.5703125" style="15" customWidth="1"/>
    <col min="8668" max="8668" width="11.5703125" style="15" customWidth="1"/>
    <col min="8669" max="8672" width="11.42578125" style="15"/>
    <col min="8673" max="8673" width="22.5703125" style="15" customWidth="1"/>
    <col min="8674" max="8674" width="14" style="15" customWidth="1"/>
    <col min="8675" max="8675" width="1.7109375" style="15" customWidth="1"/>
    <col min="8676" max="8920" width="11.42578125" style="15"/>
    <col min="8921" max="8921" width="4.42578125" style="15" customWidth="1"/>
    <col min="8922" max="8922" width="11.42578125" style="15"/>
    <col min="8923" max="8923" width="17.5703125" style="15" customWidth="1"/>
    <col min="8924" max="8924" width="11.5703125" style="15" customWidth="1"/>
    <col min="8925" max="8928" width="11.42578125" style="15"/>
    <col min="8929" max="8929" width="22.5703125" style="15" customWidth="1"/>
    <col min="8930" max="8930" width="14" style="15" customWidth="1"/>
    <col min="8931" max="8931" width="1.7109375" style="15" customWidth="1"/>
    <col min="8932" max="9176" width="11.42578125" style="15"/>
    <col min="9177" max="9177" width="4.42578125" style="15" customWidth="1"/>
    <col min="9178" max="9178" width="11.42578125" style="15"/>
    <col min="9179" max="9179" width="17.5703125" style="15" customWidth="1"/>
    <col min="9180" max="9180" width="11.5703125" style="15" customWidth="1"/>
    <col min="9181" max="9184" width="11.42578125" style="15"/>
    <col min="9185" max="9185" width="22.5703125" style="15" customWidth="1"/>
    <col min="9186" max="9186" width="14" style="15" customWidth="1"/>
    <col min="9187" max="9187" width="1.7109375" style="15" customWidth="1"/>
    <col min="9188" max="9432" width="11.42578125" style="15"/>
    <col min="9433" max="9433" width="4.42578125" style="15" customWidth="1"/>
    <col min="9434" max="9434" width="11.42578125" style="15"/>
    <col min="9435" max="9435" width="17.5703125" style="15" customWidth="1"/>
    <col min="9436" max="9436" width="11.5703125" style="15" customWidth="1"/>
    <col min="9437" max="9440" width="11.42578125" style="15"/>
    <col min="9441" max="9441" width="22.5703125" style="15" customWidth="1"/>
    <col min="9442" max="9442" width="14" style="15" customWidth="1"/>
    <col min="9443" max="9443" width="1.7109375" style="15" customWidth="1"/>
    <col min="9444" max="9688" width="11.42578125" style="15"/>
    <col min="9689" max="9689" width="4.42578125" style="15" customWidth="1"/>
    <col min="9690" max="9690" width="11.42578125" style="15"/>
    <col min="9691" max="9691" width="17.5703125" style="15" customWidth="1"/>
    <col min="9692" max="9692" width="11.5703125" style="15" customWidth="1"/>
    <col min="9693" max="9696" width="11.42578125" style="15"/>
    <col min="9697" max="9697" width="22.5703125" style="15" customWidth="1"/>
    <col min="9698" max="9698" width="14" style="15" customWidth="1"/>
    <col min="9699" max="9699" width="1.7109375" style="15" customWidth="1"/>
    <col min="9700" max="9944" width="11.42578125" style="15"/>
    <col min="9945" max="9945" width="4.42578125" style="15" customWidth="1"/>
    <col min="9946" max="9946" width="11.42578125" style="15"/>
    <col min="9947" max="9947" width="17.5703125" style="15" customWidth="1"/>
    <col min="9948" max="9948" width="11.5703125" style="15" customWidth="1"/>
    <col min="9949" max="9952" width="11.42578125" style="15"/>
    <col min="9953" max="9953" width="22.5703125" style="15" customWidth="1"/>
    <col min="9954" max="9954" width="14" style="15" customWidth="1"/>
    <col min="9955" max="9955" width="1.7109375" style="15" customWidth="1"/>
    <col min="9956" max="10200" width="11.42578125" style="15"/>
    <col min="10201" max="10201" width="4.42578125" style="15" customWidth="1"/>
    <col min="10202" max="10202" width="11.42578125" style="15"/>
    <col min="10203" max="10203" width="17.5703125" style="15" customWidth="1"/>
    <col min="10204" max="10204" width="11.5703125" style="15" customWidth="1"/>
    <col min="10205" max="10208" width="11.42578125" style="15"/>
    <col min="10209" max="10209" width="22.5703125" style="15" customWidth="1"/>
    <col min="10210" max="10210" width="14" style="15" customWidth="1"/>
    <col min="10211" max="10211" width="1.7109375" style="15" customWidth="1"/>
    <col min="10212" max="10456" width="11.42578125" style="15"/>
    <col min="10457" max="10457" width="4.42578125" style="15" customWidth="1"/>
    <col min="10458" max="10458" width="11.42578125" style="15"/>
    <col min="10459" max="10459" width="17.5703125" style="15" customWidth="1"/>
    <col min="10460" max="10460" width="11.5703125" style="15" customWidth="1"/>
    <col min="10461" max="10464" width="11.42578125" style="15"/>
    <col min="10465" max="10465" width="22.5703125" style="15" customWidth="1"/>
    <col min="10466" max="10466" width="14" style="15" customWidth="1"/>
    <col min="10467" max="10467" width="1.7109375" style="15" customWidth="1"/>
    <col min="10468" max="10712" width="11.42578125" style="15"/>
    <col min="10713" max="10713" width="4.42578125" style="15" customWidth="1"/>
    <col min="10714" max="10714" width="11.42578125" style="15"/>
    <col min="10715" max="10715" width="17.5703125" style="15" customWidth="1"/>
    <col min="10716" max="10716" width="11.5703125" style="15" customWidth="1"/>
    <col min="10717" max="10720" width="11.42578125" style="15"/>
    <col min="10721" max="10721" width="22.5703125" style="15" customWidth="1"/>
    <col min="10722" max="10722" width="14" style="15" customWidth="1"/>
    <col min="10723" max="10723" width="1.7109375" style="15" customWidth="1"/>
    <col min="10724" max="10968" width="11.42578125" style="15"/>
    <col min="10969" max="10969" width="4.42578125" style="15" customWidth="1"/>
    <col min="10970" max="10970" width="11.42578125" style="15"/>
    <col min="10971" max="10971" width="17.5703125" style="15" customWidth="1"/>
    <col min="10972" max="10972" width="11.5703125" style="15" customWidth="1"/>
    <col min="10973" max="10976" width="11.42578125" style="15"/>
    <col min="10977" max="10977" width="22.5703125" style="15" customWidth="1"/>
    <col min="10978" max="10978" width="14" style="15" customWidth="1"/>
    <col min="10979" max="10979" width="1.7109375" style="15" customWidth="1"/>
    <col min="10980" max="11224" width="11.42578125" style="15"/>
    <col min="11225" max="11225" width="4.42578125" style="15" customWidth="1"/>
    <col min="11226" max="11226" width="11.42578125" style="15"/>
    <col min="11227" max="11227" width="17.5703125" style="15" customWidth="1"/>
    <col min="11228" max="11228" width="11.5703125" style="15" customWidth="1"/>
    <col min="11229" max="11232" width="11.42578125" style="15"/>
    <col min="11233" max="11233" width="22.5703125" style="15" customWidth="1"/>
    <col min="11234" max="11234" width="14" style="15" customWidth="1"/>
    <col min="11235" max="11235" width="1.7109375" style="15" customWidth="1"/>
    <col min="11236" max="11480" width="11.42578125" style="15"/>
    <col min="11481" max="11481" width="4.42578125" style="15" customWidth="1"/>
    <col min="11482" max="11482" width="11.42578125" style="15"/>
    <col min="11483" max="11483" width="17.5703125" style="15" customWidth="1"/>
    <col min="11484" max="11484" width="11.5703125" style="15" customWidth="1"/>
    <col min="11485" max="11488" width="11.42578125" style="15"/>
    <col min="11489" max="11489" width="22.5703125" style="15" customWidth="1"/>
    <col min="11490" max="11490" width="14" style="15" customWidth="1"/>
    <col min="11491" max="11491" width="1.7109375" style="15" customWidth="1"/>
    <col min="11492" max="11736" width="11.42578125" style="15"/>
    <col min="11737" max="11737" width="4.42578125" style="15" customWidth="1"/>
    <col min="11738" max="11738" width="11.42578125" style="15"/>
    <col min="11739" max="11739" width="17.5703125" style="15" customWidth="1"/>
    <col min="11740" max="11740" width="11.5703125" style="15" customWidth="1"/>
    <col min="11741" max="11744" width="11.42578125" style="15"/>
    <col min="11745" max="11745" width="22.5703125" style="15" customWidth="1"/>
    <col min="11746" max="11746" width="14" style="15" customWidth="1"/>
    <col min="11747" max="11747" width="1.7109375" style="15" customWidth="1"/>
    <col min="11748" max="11992" width="11.42578125" style="15"/>
    <col min="11993" max="11993" width="4.42578125" style="15" customWidth="1"/>
    <col min="11994" max="11994" width="11.42578125" style="15"/>
    <col min="11995" max="11995" width="17.5703125" style="15" customWidth="1"/>
    <col min="11996" max="11996" width="11.5703125" style="15" customWidth="1"/>
    <col min="11997" max="12000" width="11.42578125" style="15"/>
    <col min="12001" max="12001" width="22.5703125" style="15" customWidth="1"/>
    <col min="12002" max="12002" width="14" style="15" customWidth="1"/>
    <col min="12003" max="12003" width="1.7109375" style="15" customWidth="1"/>
    <col min="12004" max="12248" width="11.42578125" style="15"/>
    <col min="12249" max="12249" width="4.42578125" style="15" customWidth="1"/>
    <col min="12250" max="12250" width="11.42578125" style="15"/>
    <col min="12251" max="12251" width="17.5703125" style="15" customWidth="1"/>
    <col min="12252" max="12252" width="11.5703125" style="15" customWidth="1"/>
    <col min="12253" max="12256" width="11.42578125" style="15"/>
    <col min="12257" max="12257" width="22.5703125" style="15" customWidth="1"/>
    <col min="12258" max="12258" width="14" style="15" customWidth="1"/>
    <col min="12259" max="12259" width="1.7109375" style="15" customWidth="1"/>
    <col min="12260" max="12504" width="11.42578125" style="15"/>
    <col min="12505" max="12505" width="4.42578125" style="15" customWidth="1"/>
    <col min="12506" max="12506" width="11.42578125" style="15"/>
    <col min="12507" max="12507" width="17.5703125" style="15" customWidth="1"/>
    <col min="12508" max="12508" width="11.5703125" style="15" customWidth="1"/>
    <col min="12509" max="12512" width="11.42578125" style="15"/>
    <col min="12513" max="12513" width="22.5703125" style="15" customWidth="1"/>
    <col min="12514" max="12514" width="14" style="15" customWidth="1"/>
    <col min="12515" max="12515" width="1.7109375" style="15" customWidth="1"/>
    <col min="12516" max="12760" width="11.42578125" style="15"/>
    <col min="12761" max="12761" width="4.42578125" style="15" customWidth="1"/>
    <col min="12762" max="12762" width="11.42578125" style="15"/>
    <col min="12763" max="12763" width="17.5703125" style="15" customWidth="1"/>
    <col min="12764" max="12764" width="11.5703125" style="15" customWidth="1"/>
    <col min="12765" max="12768" width="11.42578125" style="15"/>
    <col min="12769" max="12769" width="22.5703125" style="15" customWidth="1"/>
    <col min="12770" max="12770" width="14" style="15" customWidth="1"/>
    <col min="12771" max="12771" width="1.7109375" style="15" customWidth="1"/>
    <col min="12772" max="13016" width="11.42578125" style="15"/>
    <col min="13017" max="13017" width="4.42578125" style="15" customWidth="1"/>
    <col min="13018" max="13018" width="11.42578125" style="15"/>
    <col min="13019" max="13019" width="17.5703125" style="15" customWidth="1"/>
    <col min="13020" max="13020" width="11.5703125" style="15" customWidth="1"/>
    <col min="13021" max="13024" width="11.42578125" style="15"/>
    <col min="13025" max="13025" width="22.5703125" style="15" customWidth="1"/>
    <col min="13026" max="13026" width="14" style="15" customWidth="1"/>
    <col min="13027" max="13027" width="1.7109375" style="15" customWidth="1"/>
    <col min="13028" max="13272" width="11.42578125" style="15"/>
    <col min="13273" max="13273" width="4.42578125" style="15" customWidth="1"/>
    <col min="13274" max="13274" width="11.42578125" style="15"/>
    <col min="13275" max="13275" width="17.5703125" style="15" customWidth="1"/>
    <col min="13276" max="13276" width="11.5703125" style="15" customWidth="1"/>
    <col min="13277" max="13280" width="11.42578125" style="15"/>
    <col min="13281" max="13281" width="22.5703125" style="15" customWidth="1"/>
    <col min="13282" max="13282" width="14" style="15" customWidth="1"/>
    <col min="13283" max="13283" width="1.7109375" style="15" customWidth="1"/>
    <col min="13284" max="13528" width="11.42578125" style="15"/>
    <col min="13529" max="13529" width="4.42578125" style="15" customWidth="1"/>
    <col min="13530" max="13530" width="11.42578125" style="15"/>
    <col min="13531" max="13531" width="17.5703125" style="15" customWidth="1"/>
    <col min="13532" max="13532" width="11.5703125" style="15" customWidth="1"/>
    <col min="13533" max="13536" width="11.42578125" style="15"/>
    <col min="13537" max="13537" width="22.5703125" style="15" customWidth="1"/>
    <col min="13538" max="13538" width="14" style="15" customWidth="1"/>
    <col min="13539" max="13539" width="1.7109375" style="15" customWidth="1"/>
    <col min="13540" max="13784" width="11.42578125" style="15"/>
    <col min="13785" max="13785" width="4.42578125" style="15" customWidth="1"/>
    <col min="13786" max="13786" width="11.42578125" style="15"/>
    <col min="13787" max="13787" width="17.5703125" style="15" customWidth="1"/>
    <col min="13788" max="13788" width="11.5703125" style="15" customWidth="1"/>
    <col min="13789" max="13792" width="11.42578125" style="15"/>
    <col min="13793" max="13793" width="22.5703125" style="15" customWidth="1"/>
    <col min="13794" max="13794" width="14" style="15" customWidth="1"/>
    <col min="13795" max="13795" width="1.7109375" style="15" customWidth="1"/>
    <col min="13796" max="14040" width="11.42578125" style="15"/>
    <col min="14041" max="14041" width="4.42578125" style="15" customWidth="1"/>
    <col min="14042" max="14042" width="11.42578125" style="15"/>
    <col min="14043" max="14043" width="17.5703125" style="15" customWidth="1"/>
    <col min="14044" max="14044" width="11.5703125" style="15" customWidth="1"/>
    <col min="14045" max="14048" width="11.42578125" style="15"/>
    <col min="14049" max="14049" width="22.5703125" style="15" customWidth="1"/>
    <col min="14050" max="14050" width="14" style="15" customWidth="1"/>
    <col min="14051" max="14051" width="1.7109375" style="15" customWidth="1"/>
    <col min="14052" max="14296" width="11.42578125" style="15"/>
    <col min="14297" max="14297" width="4.42578125" style="15" customWidth="1"/>
    <col min="14298" max="14298" width="11.42578125" style="15"/>
    <col min="14299" max="14299" width="17.5703125" style="15" customWidth="1"/>
    <col min="14300" max="14300" width="11.5703125" style="15" customWidth="1"/>
    <col min="14301" max="14304" width="11.42578125" style="15"/>
    <col min="14305" max="14305" width="22.5703125" style="15" customWidth="1"/>
    <col min="14306" max="14306" width="14" style="15" customWidth="1"/>
    <col min="14307" max="14307" width="1.7109375" style="15" customWidth="1"/>
    <col min="14308" max="14552" width="11.42578125" style="15"/>
    <col min="14553" max="14553" width="4.42578125" style="15" customWidth="1"/>
    <col min="14554" max="14554" width="11.42578125" style="15"/>
    <col min="14555" max="14555" width="17.5703125" style="15" customWidth="1"/>
    <col min="14556" max="14556" width="11.5703125" style="15" customWidth="1"/>
    <col min="14557" max="14560" width="11.42578125" style="15"/>
    <col min="14561" max="14561" width="22.5703125" style="15" customWidth="1"/>
    <col min="14562" max="14562" width="14" style="15" customWidth="1"/>
    <col min="14563" max="14563" width="1.7109375" style="15" customWidth="1"/>
    <col min="14564" max="14808" width="11.42578125" style="15"/>
    <col min="14809" max="14809" width="4.42578125" style="15" customWidth="1"/>
    <col min="14810" max="14810" width="11.42578125" style="15"/>
    <col min="14811" max="14811" width="17.5703125" style="15" customWidth="1"/>
    <col min="14812" max="14812" width="11.5703125" style="15" customWidth="1"/>
    <col min="14813" max="14816" width="11.42578125" style="15"/>
    <col min="14817" max="14817" width="22.5703125" style="15" customWidth="1"/>
    <col min="14818" max="14818" width="14" style="15" customWidth="1"/>
    <col min="14819" max="14819" width="1.7109375" style="15" customWidth="1"/>
    <col min="14820" max="15064" width="11.42578125" style="15"/>
    <col min="15065" max="15065" width="4.42578125" style="15" customWidth="1"/>
    <col min="15066" max="15066" width="11.42578125" style="15"/>
    <col min="15067" max="15067" width="17.5703125" style="15" customWidth="1"/>
    <col min="15068" max="15068" width="11.5703125" style="15" customWidth="1"/>
    <col min="15069" max="15072" width="11.42578125" style="15"/>
    <col min="15073" max="15073" width="22.5703125" style="15" customWidth="1"/>
    <col min="15074" max="15074" width="14" style="15" customWidth="1"/>
    <col min="15075" max="15075" width="1.7109375" style="15" customWidth="1"/>
    <col min="15076" max="15320" width="11.42578125" style="15"/>
    <col min="15321" max="15321" width="4.42578125" style="15" customWidth="1"/>
    <col min="15322" max="15322" width="11.42578125" style="15"/>
    <col min="15323" max="15323" width="17.5703125" style="15" customWidth="1"/>
    <col min="15324" max="15324" width="11.5703125" style="15" customWidth="1"/>
    <col min="15325" max="15328" width="11.42578125" style="15"/>
    <col min="15329" max="15329" width="22.5703125" style="15" customWidth="1"/>
    <col min="15330" max="15330" width="14" style="15" customWidth="1"/>
    <col min="15331" max="15331" width="1.7109375" style="15" customWidth="1"/>
    <col min="15332" max="15576" width="11.42578125" style="15"/>
    <col min="15577" max="15577" width="4.42578125" style="15" customWidth="1"/>
    <col min="15578" max="15578" width="11.42578125" style="15"/>
    <col min="15579" max="15579" width="17.5703125" style="15" customWidth="1"/>
    <col min="15580" max="15580" width="11.5703125" style="15" customWidth="1"/>
    <col min="15581" max="15584" width="11.42578125" style="15"/>
    <col min="15585" max="15585" width="22.5703125" style="15" customWidth="1"/>
    <col min="15586" max="15586" width="14" style="15" customWidth="1"/>
    <col min="15587" max="15587" width="1.7109375" style="15" customWidth="1"/>
    <col min="15588" max="15832" width="11.42578125" style="15"/>
    <col min="15833" max="15833" width="4.42578125" style="15" customWidth="1"/>
    <col min="15834" max="15834" width="11.42578125" style="15"/>
    <col min="15835" max="15835" width="17.5703125" style="15" customWidth="1"/>
    <col min="15836" max="15836" width="11.5703125" style="15" customWidth="1"/>
    <col min="15837" max="15840" width="11.42578125" style="15"/>
    <col min="15841" max="15841" width="22.5703125" style="15" customWidth="1"/>
    <col min="15842" max="15842" width="14" style="15" customWidth="1"/>
    <col min="15843" max="15843" width="1.7109375" style="15" customWidth="1"/>
    <col min="15844" max="16088" width="11.42578125" style="15"/>
    <col min="16089" max="16089" width="4.42578125" style="15" customWidth="1"/>
    <col min="16090" max="16090" width="11.42578125" style="15"/>
    <col min="16091" max="16091" width="17.5703125" style="15" customWidth="1"/>
    <col min="16092" max="16092" width="11.5703125" style="15" customWidth="1"/>
    <col min="16093" max="16096" width="11.42578125" style="15"/>
    <col min="16097" max="16097" width="22.5703125" style="15" customWidth="1"/>
    <col min="16098" max="16098" width="21.5703125" style="15" bestFit="1" customWidth="1"/>
    <col min="16099" max="16099" width="1.7109375" style="15" customWidth="1"/>
    <col min="16100" max="16384" width="11.42578125" style="15"/>
  </cols>
  <sheetData>
    <row r="1" spans="2:10" ht="18" customHeight="1" thickBot="1" x14ac:dyDescent="0.25"/>
    <row r="2" spans="2:10" ht="35.25" customHeight="1" thickBot="1" x14ac:dyDescent="0.25">
      <c r="B2" s="80"/>
      <c r="C2" s="81"/>
      <c r="D2" s="84" t="s">
        <v>108</v>
      </c>
      <c r="E2" s="85"/>
      <c r="F2" s="85"/>
      <c r="G2" s="85"/>
      <c r="H2" s="85"/>
      <c r="I2" s="86"/>
      <c r="J2" s="58" t="s">
        <v>109</v>
      </c>
    </row>
    <row r="3" spans="2:10" ht="41.25" customHeight="1" thickBot="1" x14ac:dyDescent="0.25">
      <c r="B3" s="82"/>
      <c r="C3" s="83"/>
      <c r="D3" s="87" t="s">
        <v>110</v>
      </c>
      <c r="E3" s="88"/>
      <c r="F3" s="88"/>
      <c r="G3" s="88"/>
      <c r="H3" s="88"/>
      <c r="I3" s="89"/>
      <c r="J3" s="59" t="s">
        <v>111</v>
      </c>
    </row>
    <row r="4" spans="2:10" x14ac:dyDescent="0.2">
      <c r="B4" s="34"/>
      <c r="J4" s="35"/>
    </row>
    <row r="5" spans="2:10" x14ac:dyDescent="0.2">
      <c r="B5" s="34"/>
      <c r="J5" s="35"/>
    </row>
    <row r="6" spans="2:10" x14ac:dyDescent="0.2">
      <c r="B6" s="34"/>
      <c r="C6" s="36" t="s">
        <v>87</v>
      </c>
      <c r="D6" s="60"/>
      <c r="E6" s="37"/>
      <c r="J6" s="35"/>
    </row>
    <row r="7" spans="2:10" x14ac:dyDescent="0.2">
      <c r="B7" s="34"/>
      <c r="J7" s="35"/>
    </row>
    <row r="8" spans="2:10" x14ac:dyDescent="0.2">
      <c r="B8" s="34"/>
      <c r="C8" s="36" t="s">
        <v>88</v>
      </c>
      <c r="J8" s="35"/>
    </row>
    <row r="9" spans="2:10" x14ac:dyDescent="0.2">
      <c r="B9" s="34"/>
      <c r="C9" s="36" t="s">
        <v>89</v>
      </c>
      <c r="J9" s="35"/>
    </row>
    <row r="10" spans="2:10" x14ac:dyDescent="0.2">
      <c r="B10" s="34"/>
      <c r="J10" s="35"/>
    </row>
    <row r="11" spans="2:10" x14ac:dyDescent="0.2">
      <c r="B11" s="34"/>
      <c r="C11" s="15" t="s">
        <v>112</v>
      </c>
      <c r="J11" s="35"/>
    </row>
    <row r="12" spans="2:10" x14ac:dyDescent="0.2">
      <c r="B12" s="34"/>
      <c r="C12" s="38"/>
      <c r="J12" s="35"/>
    </row>
    <row r="13" spans="2:10" x14ac:dyDescent="0.2">
      <c r="B13" s="34"/>
      <c r="C13" s="61" t="s">
        <v>113</v>
      </c>
      <c r="D13" s="37"/>
      <c r="H13" s="39" t="s">
        <v>90</v>
      </c>
      <c r="I13" s="39" t="s">
        <v>91</v>
      </c>
      <c r="J13" s="35"/>
    </row>
    <row r="14" spans="2:10" x14ac:dyDescent="0.2">
      <c r="B14" s="34"/>
      <c r="C14" s="36" t="s">
        <v>92</v>
      </c>
      <c r="D14" s="36"/>
      <c r="E14" s="36"/>
      <c r="F14" s="36"/>
      <c r="H14" s="62">
        <v>14</v>
      </c>
      <c r="I14" s="63">
        <v>6412000</v>
      </c>
      <c r="J14" s="35"/>
    </row>
    <row r="15" spans="2:10" x14ac:dyDescent="0.2">
      <c r="B15" s="34"/>
      <c r="C15" s="15" t="s">
        <v>93</v>
      </c>
      <c r="H15" s="64">
        <v>1</v>
      </c>
      <c r="I15" s="65">
        <v>458000</v>
      </c>
      <c r="J15" s="35"/>
    </row>
    <row r="16" spans="2:10" x14ac:dyDescent="0.2">
      <c r="B16" s="34"/>
      <c r="C16" s="15" t="s">
        <v>94</v>
      </c>
      <c r="H16" s="64">
        <v>13</v>
      </c>
      <c r="I16" s="65">
        <v>5954000</v>
      </c>
      <c r="J16" s="35"/>
    </row>
    <row r="17" spans="2:10" x14ac:dyDescent="0.2">
      <c r="B17" s="34"/>
      <c r="C17" s="15" t="s">
        <v>95</v>
      </c>
      <c r="H17" s="64"/>
      <c r="I17" s="65">
        <v>0</v>
      </c>
      <c r="J17" s="35"/>
    </row>
    <row r="18" spans="2:10" x14ac:dyDescent="0.2">
      <c r="B18" s="34"/>
      <c r="C18" s="15" t="s">
        <v>114</v>
      </c>
      <c r="H18" s="64">
        <v>0</v>
      </c>
      <c r="I18" s="65">
        <v>0</v>
      </c>
      <c r="J18" s="35"/>
    </row>
    <row r="19" spans="2:10" x14ac:dyDescent="0.2">
      <c r="B19" s="34"/>
      <c r="C19" s="15" t="s">
        <v>115</v>
      </c>
      <c r="H19" s="66"/>
      <c r="I19" s="67">
        <v>0</v>
      </c>
      <c r="J19" s="35"/>
    </row>
    <row r="20" spans="2:10" x14ac:dyDescent="0.2">
      <c r="B20" s="34"/>
      <c r="C20" s="36" t="s">
        <v>116</v>
      </c>
      <c r="D20" s="36"/>
      <c r="E20" s="36"/>
      <c r="F20" s="36"/>
      <c r="H20" s="64">
        <f>SUM(H15:H19)</f>
        <v>14</v>
      </c>
      <c r="I20" s="63">
        <f>(I15+I16+I17+I18+I19)</f>
        <v>6412000</v>
      </c>
      <c r="J20" s="35"/>
    </row>
    <row r="21" spans="2:10" ht="13.5" thickBot="1" x14ac:dyDescent="0.25">
      <c r="B21" s="34"/>
      <c r="C21" s="36"/>
      <c r="D21" s="36"/>
      <c r="H21" s="68"/>
      <c r="I21" s="69"/>
      <c r="J21" s="35"/>
    </row>
    <row r="22" spans="2:10" ht="13.5" thickTop="1" x14ac:dyDescent="0.2">
      <c r="B22" s="34"/>
      <c r="C22" s="36"/>
      <c r="D22" s="36"/>
      <c r="H22" s="51"/>
      <c r="I22" s="43"/>
      <c r="J22" s="35"/>
    </row>
    <row r="23" spans="2:10" x14ac:dyDescent="0.2">
      <c r="B23" s="34"/>
      <c r="G23" s="51"/>
      <c r="H23" s="51"/>
      <c r="I23" s="51"/>
      <c r="J23" s="35"/>
    </row>
    <row r="24" spans="2:10" ht="13.5" thickBot="1" x14ac:dyDescent="0.25">
      <c r="B24" s="34"/>
      <c r="C24" s="53"/>
      <c r="D24" s="53"/>
      <c r="G24" s="53" t="s">
        <v>105</v>
      </c>
      <c r="H24" s="53"/>
      <c r="I24" s="51"/>
      <c r="J24" s="35"/>
    </row>
    <row r="25" spans="2:10" x14ac:dyDescent="0.2">
      <c r="B25" s="34"/>
      <c r="C25" s="51" t="s">
        <v>117</v>
      </c>
      <c r="D25" s="51"/>
      <c r="G25" s="51" t="s">
        <v>118</v>
      </c>
      <c r="H25" s="51"/>
      <c r="I25" s="51"/>
      <c r="J25" s="35"/>
    </row>
    <row r="26" spans="2:10" ht="18.75" customHeight="1" thickBot="1" x14ac:dyDescent="0.25">
      <c r="B26" s="55"/>
      <c r="C26" s="56"/>
      <c r="D26" s="56"/>
      <c r="E26" s="56"/>
      <c r="F26" s="56"/>
      <c r="G26" s="53"/>
      <c r="H26" s="53"/>
      <c r="I26" s="53"/>
      <c r="J26" s="57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TD</vt:lpstr>
      <vt:lpstr>ESTADO DE CADA FACTURA</vt:lpstr>
      <vt:lpstr>INFO IPS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2023-09-26T15:58:15Z</dcterms:created>
  <dcterms:modified xsi:type="dcterms:W3CDTF">2023-09-28T19:45:15Z</dcterms:modified>
</cp:coreProperties>
</file>