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91200240 ESE HOSP INFANTIL LOS ANGELES DE PASTO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FACTURA'!$A$2:$Q$10</definedName>
    <definedName name="_xlnm._FilterDatabase" localSheetId="0" hidden="1">'INFO IPS'!$A$1:$K$10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" i="2" l="1"/>
  <c r="L1" i="2" l="1"/>
  <c r="J1" i="2"/>
  <c r="I1" i="2"/>
  <c r="H1" i="2"/>
  <c r="I29" i="3"/>
  <c r="H29" i="3"/>
  <c r="I24" i="3"/>
  <c r="H24" i="3"/>
  <c r="H31" i="3" l="1"/>
  <c r="I31" i="3"/>
  <c r="H10" i="1" l="1"/>
  <c r="G10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</commentList>
</comments>
</file>

<file path=xl/sharedStrings.xml><?xml version="1.0" encoding="utf-8"?>
<sst xmlns="http://schemas.openxmlformats.org/spreadsheetml/2006/main" count="115" uniqueCount="73">
  <si>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</si>
  <si>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</si>
  <si>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</si>
  <si>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</si>
  <si>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</si>
  <si>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</si>
  <si>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</si>
  <si>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</si>
  <si>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INFANTIL LOS ANGELES</t>
  </si>
  <si>
    <t>TOTAL</t>
  </si>
  <si>
    <t>Tipo de contrato</t>
  </si>
  <si>
    <t>Evento</t>
  </si>
  <si>
    <t>Sede</t>
  </si>
  <si>
    <t xml:space="preserve">Pasto - Nariño </t>
  </si>
  <si>
    <t>Tipo de prestacion</t>
  </si>
  <si>
    <t>FOR-CSA-018</t>
  </si>
  <si>
    <t>HOJA 1 DE 2</t>
  </si>
  <si>
    <t>RESUMEN DE CARTERA REVISADA POR LA EPS</t>
  </si>
  <si>
    <t>VERSION 1</t>
  </si>
  <si>
    <t>SANTIAGO DE CALI , SEPTIEMBRE 14 DE 2023</t>
  </si>
  <si>
    <t>A continuacion me permito remitir nuestra respuesta al estado de cartera presentado en la fecha: 08/09/2023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</si>
  <si>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</si>
  <si>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</si>
  <si>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</si>
  <si>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</si>
  <si>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</si>
  <si>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</si>
  <si>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</si>
  <si>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</si>
  <si>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</si>
  <si>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</si>
  <si>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</si>
  <si>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</si>
  <si>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</si>
  <si>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</si>
  <si>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</si>
  <si>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</si>
  <si>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</si>
  <si>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</si>
  <si>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</si>
  <si>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</si>
  <si>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Fecha Factura IPS</t>
  </si>
  <si>
    <t>Valor Total Bruto</t>
  </si>
  <si>
    <t>Valor Saldo IPS</t>
  </si>
  <si>
    <t>Por Pagar SAP</t>
  </si>
  <si>
    <t>Valor Cancelado SAP</t>
  </si>
  <si>
    <t>Fecha Corte</t>
  </si>
  <si>
    <t>ESTADO EPS SEPTIEMBRE 14</t>
  </si>
  <si>
    <t>Señores : HOSPITAL INFANTIL LOS ANGELES</t>
  </si>
  <si>
    <t>NIT: 891200240</t>
  </si>
  <si>
    <t>Llave</t>
  </si>
  <si>
    <t>891200240_1090101</t>
  </si>
  <si>
    <t>891200240_1810174</t>
  </si>
  <si>
    <t>891200240_1810543</t>
  </si>
  <si>
    <t>891200240_1821643</t>
  </si>
  <si>
    <t>891200240_1749071</t>
  </si>
  <si>
    <t>891200240_1818986</t>
  </si>
  <si>
    <t>891200240_1887013</t>
  </si>
  <si>
    <t>891200240_1893874</t>
  </si>
  <si>
    <t>Fecha Radicado EPS</t>
  </si>
  <si>
    <t>FACTURA DEVUELTA</t>
  </si>
  <si>
    <t>Valor Devoluciòn</t>
  </si>
  <si>
    <t>Objeciòn</t>
  </si>
  <si>
    <t>AUT: SE DEVUELVE FACTURA HOSPITALARIA AL VALIDAR NO CUENTA CON AUTORIZACION POR PROCEDIMIENTO NI ESTANCIA , NO SE EVIDEN CIA ANEXO Y CORREOS SE ENCUENTRASD ERRADOS FAVOR SOLICITAR A  CORREO CAPAUTORIZACIONES@EPSDELAGENTE.COM.CO / AUTORIZACION ESCAP@EPSDELAGENTE.COM.CO, EL NAP QUE ANEXAN SOLO AUTORIZAN LA CONSULTA DE URGENCIAS, 2-OBJECCIONES REALIZADAS POR AUDIT ORIA MEDICA TRANSAMINASAS FACTURAN 2 INTERPRETAN 1 DE CADA U NA SE OBJETA 1 $67.200,CONSULTA PREANESTESICA NO FACTURABLE, INCLUIDA EN HONORARIOS DE ANESTESIOLOGO $57.200 TOTAL OBJECC ONES $124.400. JENNIFER REBOLLEDO</t>
  </si>
  <si>
    <t>AUT:DEVOLUCION DE FACTURA CON SOPORTES COMPLETOS:1.NO SE EVIDENCIA AUTORIZACION PARA SERVICIOS FACTURADOS 2.LA AUTORIZAC ION 221818523671901 PRESENTADA CON LA FACTURA 1748130 NO APT A PARA PAGO EN LA CUENTA PRESENTADA 3.SOLICITAR AUTORIZACION EN LA CAP AL CORREO capautorizaciones@epsdelagente.com.co autorizacionescap@epsdelagente.com.co 4. UNA VEZ SOLICITADA PRESENTAR NUEVAMENTE CUENTA PARA SEGUIR CON EL TRAMITE. KEVIN YALANDA</t>
  </si>
  <si>
    <t>FACTURA COVID-19</t>
  </si>
  <si>
    <t>P. Abiertas Doc</t>
  </si>
  <si>
    <t>FACTURA CANCELADA</t>
  </si>
  <si>
    <t>Doc Compensaciòn</t>
  </si>
  <si>
    <t>Fecha Compensaciòn</t>
  </si>
  <si>
    <t>06.07.2017</t>
  </si>
  <si>
    <t>FACTURA NO RADICADA</t>
  </si>
  <si>
    <t>Cartera - ESE Hospital Infantil Los Angeles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</si>
</sst>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yyyy\-mm\-dd;@"/>
    <numFmt numFmtId="166" formatCode="&quot;$&quot;\ #,##0;[Red]&quot;$&quot;\ #,##0"/>
    <numFmt numFmtId="167" formatCode="&quot;$&quot;\ #,##0"/>
    <numFmt numFmtId="169" formatCode="_-* #,##0_-;\-* #,##0_-;_-* &quot;-&quot;??_-;_-@_-"/>
    <numFmt numFmtId="171" formatCode="_-* #,##0\ _€_-;\-* #,##0\ _€_-;_-* &quot;-&quot;??\ _€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6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164" fontId="0" fillId="0" borderId="1" xfId="0" applyNumberFormat="1" applyBorder="1"/>
    <xf numFmtId="3" fontId="0" fillId="0" borderId="1" xfId="0" applyNumberFormat="1" applyBorder="1"/>
    <xf numFmtId="3" fontId="0" fillId="0" borderId="0" xfId="0" applyNumberForma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6" fontId="6" fillId="0" borderId="9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9" xfId="2" applyNumberFormat="1" applyFont="1" applyBorder="1"/>
    <xf numFmtId="166" fontId="7" fillId="0" borderId="9" xfId="2" applyNumberFormat="1" applyFont="1" applyBorder="1"/>
    <xf numFmtId="166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1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9" fontId="1" fillId="2" borderId="1" xfId="1" applyNumberFormat="1" applyFont="1" applyFill="1" applyBorder="1" applyAlignment="1">
      <alignment horizontal="center" vertical="center" wrapText="1"/>
    </xf>
    <xf numFmtId="171" fontId="0" fillId="0" borderId="0" xfId="1" applyNumberFormat="1" applyFont="1"/>
    <xf numFmtId="171" fontId="1" fillId="0" borderId="1" xfId="1" applyNumberFormat="1" applyFont="1" applyBorder="1" applyAlignment="1">
      <alignment horizontal="center" vertical="center" wrapText="1"/>
    </xf>
    <xf numFmtId="171" fontId="0" fillId="0" borderId="1" xfId="1" applyNumberFormat="1" applyFont="1" applyBorder="1"/>
    <xf numFmtId="0" fontId="1" fillId="0" borderId="0" xfId="0" applyFont="1"/>
    <xf numFmtId="171" fontId="1" fillId="0" borderId="0" xfId="1" applyNumberFormat="1" applyFont="1"/>
    <xf numFmtId="14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169" fontId="1" fillId="4" borderId="1" xfId="1" applyNumberFormat="1" applyFont="1" applyFill="1" applyBorder="1" applyAlignment="1">
      <alignment horizontal="center" vertical="center" wrapText="1"/>
    </xf>
    <xf numFmtId="171" fontId="1" fillId="2" borderId="1" xfId="1" applyNumberFormat="1" applyFont="1" applyFill="1" applyBorder="1" applyAlignment="1">
      <alignment horizontal="center" vertical="center" wrapText="1"/>
    </xf>
    <xf numFmtId="167" fontId="7" fillId="0" borderId="0" xfId="2" applyNumberFormat="1" applyFont="1" applyAlignment="1">
      <alignment horizontal="right"/>
    </xf>
    <xf numFmtId="171" fontId="0" fillId="0" borderId="0" xfId="0" applyNumberFormat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2"/>
  <sheetViews>
    <sheetView showGridLines="0" workbookViewId="0">
      <selection activeCell="G2" sqref="G2:H9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  <col min="10" max="10" width="14" customWidth="1"/>
  </cols>
  <sheetData>
    <row r="1" spans="1:11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10</v>
      </c>
      <c r="J1" s="2" t="s">
        <v>12</v>
      </c>
      <c r="K1" s="2" t="s">
        <v>14</v>
      </c>
    </row>
    <row r="2" spans="1:11" x14ac:dyDescent="0.25">
      <c r="A2" s="1">
        <v>891200240</v>
      </c>
      <c r="B2" s="1" t="s">
        <v>8</v>
      </c>
      <c r="C2" s="1"/>
      <c r="D2" s="1">
        <v>1090101</v>
      </c>
      <c r="E2" s="6">
        <v>42767</v>
      </c>
      <c r="F2" s="6">
        <v>42772</v>
      </c>
      <c r="G2" s="7">
        <v>8574008</v>
      </c>
      <c r="H2" s="7">
        <v>1410452</v>
      </c>
      <c r="I2" s="1" t="s">
        <v>11</v>
      </c>
      <c r="J2" s="1" t="s">
        <v>13</v>
      </c>
      <c r="K2" s="1" t="s">
        <v>11</v>
      </c>
    </row>
    <row r="3" spans="1:11" x14ac:dyDescent="0.25">
      <c r="A3" s="1">
        <v>891200240</v>
      </c>
      <c r="B3" s="1" t="s">
        <v>8</v>
      </c>
      <c r="C3" s="1"/>
      <c r="D3" s="1">
        <v>1810174</v>
      </c>
      <c r="E3" s="6">
        <v>44912</v>
      </c>
      <c r="F3" s="6"/>
      <c r="G3" s="7">
        <v>65700</v>
      </c>
      <c r="H3" s="7">
        <v>65700</v>
      </c>
      <c r="I3" s="1" t="s">
        <v>11</v>
      </c>
      <c r="J3" s="1" t="s">
        <v>13</v>
      </c>
      <c r="K3" s="1" t="s">
        <v>11</v>
      </c>
    </row>
    <row r="4" spans="1:11" x14ac:dyDescent="0.25">
      <c r="A4" s="1">
        <v>891200240</v>
      </c>
      <c r="B4" s="1" t="s">
        <v>8</v>
      </c>
      <c r="C4" s="1"/>
      <c r="D4" s="1">
        <v>1810543</v>
      </c>
      <c r="E4" s="6">
        <v>44914</v>
      </c>
      <c r="F4" s="6"/>
      <c r="G4" s="7">
        <v>1561200</v>
      </c>
      <c r="H4" s="7">
        <v>1561200</v>
      </c>
      <c r="I4" s="1" t="s">
        <v>11</v>
      </c>
      <c r="J4" s="1" t="s">
        <v>13</v>
      </c>
      <c r="K4" s="1" t="s">
        <v>11</v>
      </c>
    </row>
    <row r="5" spans="1:11" x14ac:dyDescent="0.25">
      <c r="A5" s="1">
        <v>891200240</v>
      </c>
      <c r="B5" s="1" t="s">
        <v>8</v>
      </c>
      <c r="C5" s="1"/>
      <c r="D5" s="1">
        <v>1821643</v>
      </c>
      <c r="E5" s="6">
        <v>44953</v>
      </c>
      <c r="F5" s="6">
        <v>44981</v>
      </c>
      <c r="G5" s="7">
        <v>5535957</v>
      </c>
      <c r="H5" s="7">
        <v>5535957</v>
      </c>
      <c r="I5" s="1" t="s">
        <v>11</v>
      </c>
      <c r="J5" s="1" t="s">
        <v>13</v>
      </c>
      <c r="K5" s="1" t="s">
        <v>11</v>
      </c>
    </row>
    <row r="6" spans="1:11" x14ac:dyDescent="0.25">
      <c r="A6" s="1">
        <v>891200240</v>
      </c>
      <c r="B6" s="1" t="s">
        <v>8</v>
      </c>
      <c r="C6" s="1"/>
      <c r="D6" s="1">
        <v>1749071</v>
      </c>
      <c r="E6" s="6">
        <v>44743</v>
      </c>
      <c r="F6" s="6">
        <v>44810</v>
      </c>
      <c r="G6" s="7">
        <v>184200</v>
      </c>
      <c r="H6" s="7">
        <v>184200</v>
      </c>
      <c r="I6" s="1" t="s">
        <v>11</v>
      </c>
      <c r="J6" s="1" t="s">
        <v>13</v>
      </c>
      <c r="K6" s="1" t="s">
        <v>11</v>
      </c>
    </row>
    <row r="7" spans="1:11" x14ac:dyDescent="0.25">
      <c r="A7" s="1">
        <v>891200240</v>
      </c>
      <c r="B7" s="1" t="s">
        <v>8</v>
      </c>
      <c r="C7" s="1"/>
      <c r="D7" s="1">
        <v>1818986</v>
      </c>
      <c r="E7" s="6">
        <v>44947</v>
      </c>
      <c r="F7" s="6">
        <v>44978</v>
      </c>
      <c r="G7" s="7">
        <v>87700</v>
      </c>
      <c r="H7" s="7">
        <v>87700</v>
      </c>
      <c r="I7" s="1" t="s">
        <v>11</v>
      </c>
      <c r="J7" s="1" t="s">
        <v>13</v>
      </c>
      <c r="K7" s="1" t="s">
        <v>11</v>
      </c>
    </row>
    <row r="8" spans="1:11" x14ac:dyDescent="0.25">
      <c r="A8" s="1">
        <v>891200240</v>
      </c>
      <c r="B8" s="1" t="s">
        <v>8</v>
      </c>
      <c r="C8" s="1"/>
      <c r="D8" s="1">
        <v>1887013</v>
      </c>
      <c r="E8" s="6">
        <v>45129</v>
      </c>
      <c r="F8" s="6"/>
      <c r="G8" s="7">
        <v>76200</v>
      </c>
      <c r="H8" s="7">
        <v>76200</v>
      </c>
      <c r="I8" s="1" t="s">
        <v>11</v>
      </c>
      <c r="J8" s="1" t="s">
        <v>13</v>
      </c>
      <c r="K8" s="1" t="s">
        <v>11</v>
      </c>
    </row>
    <row r="9" spans="1:11" x14ac:dyDescent="0.25">
      <c r="A9" s="1">
        <v>891200240</v>
      </c>
      <c r="B9" s="1" t="s">
        <v>8</v>
      </c>
      <c r="C9" s="1"/>
      <c r="D9" s="1">
        <v>1893874</v>
      </c>
      <c r="E9" s="6">
        <v>45149</v>
      </c>
      <c r="F9" s="6"/>
      <c r="G9" s="7">
        <v>2978926</v>
      </c>
      <c r="H9" s="7">
        <v>2978926</v>
      </c>
      <c r="I9" s="1" t="s">
        <v>11</v>
      </c>
      <c r="J9" s="1" t="s">
        <v>13</v>
      </c>
      <c r="K9" s="1" t="s">
        <v>11</v>
      </c>
    </row>
    <row r="10" spans="1:11" x14ac:dyDescent="0.25">
      <c r="A10" s="1"/>
      <c r="B10" s="1" t="s">
        <v>9</v>
      </c>
      <c r="C10" s="1"/>
      <c r="D10" s="4"/>
      <c r="E10" s="4"/>
      <c r="F10" s="4"/>
      <c r="G10" s="5">
        <f>SUM(G2:G9)</f>
        <v>19063891</v>
      </c>
      <c r="H10" s="5">
        <f>SUM(H2:H9)</f>
        <v>11900335</v>
      </c>
      <c r="I10" s="1"/>
      <c r="J10" s="1"/>
      <c r="K10" s="1"/>
    </row>
    <row r="12" spans="1:11" x14ac:dyDescent="0.25">
      <c r="H12" s="8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showGridLines="0" zoomScale="73" zoomScaleNormal="73" workbookViewId="0">
      <selection activeCell="F20" sqref="F20"/>
    </sheetView>
  </sheetViews>
  <sheetFormatPr baseColWidth="10" defaultRowHeight="15" x14ac:dyDescent="0.25"/>
  <cols>
    <col min="1" max="1" width="13.42578125" bestFit="1" customWidth="1"/>
    <col min="2" max="2" width="30.7109375" bestFit="1" customWidth="1"/>
    <col min="4" max="4" width="21.28515625" bestFit="1" customWidth="1"/>
    <col min="5" max="5" width="13.7109375" bestFit="1" customWidth="1"/>
    <col min="6" max="6" width="13.7109375" customWidth="1"/>
    <col min="7" max="7" width="47" bestFit="1" customWidth="1"/>
    <col min="8" max="9" width="17.5703125" style="54" bestFit="1" customWidth="1"/>
    <col min="10" max="10" width="14" bestFit="1" customWidth="1"/>
    <col min="11" max="11" width="15" bestFit="1" customWidth="1"/>
    <col min="12" max="12" width="14.5703125" style="54" bestFit="1" customWidth="1"/>
    <col min="13" max="13" width="14.5703125" bestFit="1" customWidth="1"/>
    <col min="14" max="14" width="14.5703125" style="54" bestFit="1" customWidth="1"/>
    <col min="15" max="16" width="14.5703125" customWidth="1"/>
    <col min="17" max="17" width="12.42578125" bestFit="1" customWidth="1"/>
  </cols>
  <sheetData>
    <row r="1" spans="1:17" s="57" customFormat="1" x14ac:dyDescent="0.25">
      <c r="H1" s="58">
        <f>SUBTOTAL(9,H3:H10)</f>
        <v>19063891</v>
      </c>
      <c r="I1" s="58">
        <f>SUBTOTAL(9,I3:I10)</f>
        <v>11900335</v>
      </c>
      <c r="J1" s="58">
        <f>SUBTOTAL(9,J3:J10)</f>
        <v>5720157</v>
      </c>
      <c r="L1" s="58">
        <f>SUBTOTAL(9,L3:L10)</f>
        <v>87700</v>
      </c>
      <c r="N1" s="58">
        <f>SUBTOTAL(9,N3:N10)</f>
        <v>6922808</v>
      </c>
    </row>
    <row r="2" spans="1:17" ht="30" x14ac:dyDescent="0.25">
      <c r="A2" s="2" t="s">
        <v>39</v>
      </c>
      <c r="B2" s="2" t="s">
        <v>40</v>
      </c>
      <c r="C2" s="2" t="s">
        <v>3</v>
      </c>
      <c r="D2" s="60" t="s">
        <v>50</v>
      </c>
      <c r="E2" s="51" t="s">
        <v>41</v>
      </c>
      <c r="F2" s="51" t="s">
        <v>59</v>
      </c>
      <c r="G2" s="52" t="s">
        <v>47</v>
      </c>
      <c r="H2" s="55" t="s">
        <v>42</v>
      </c>
      <c r="I2" s="55" t="s">
        <v>43</v>
      </c>
      <c r="J2" s="61" t="s">
        <v>61</v>
      </c>
      <c r="K2" s="61" t="s">
        <v>62</v>
      </c>
      <c r="L2" s="62" t="s">
        <v>44</v>
      </c>
      <c r="M2" s="53" t="s">
        <v>66</v>
      </c>
      <c r="N2" s="62" t="s">
        <v>45</v>
      </c>
      <c r="O2" s="53" t="s">
        <v>68</v>
      </c>
      <c r="P2" s="53" t="s">
        <v>69</v>
      </c>
      <c r="Q2" s="53" t="s">
        <v>46</v>
      </c>
    </row>
    <row r="3" spans="1:17" x14ac:dyDescent="0.25">
      <c r="A3" s="1">
        <v>891200240</v>
      </c>
      <c r="B3" s="1" t="s">
        <v>8</v>
      </c>
      <c r="C3" s="1">
        <v>1090101</v>
      </c>
      <c r="D3" s="1" t="s">
        <v>51</v>
      </c>
      <c r="E3" s="6">
        <v>42767</v>
      </c>
      <c r="F3" s="6"/>
      <c r="G3" s="1" t="s">
        <v>67</v>
      </c>
      <c r="H3" s="56">
        <v>8574008</v>
      </c>
      <c r="I3" s="56">
        <v>1410452</v>
      </c>
      <c r="J3" s="1"/>
      <c r="L3" s="56">
        <v>0</v>
      </c>
      <c r="M3" s="1"/>
      <c r="N3" s="56">
        <v>6922808</v>
      </c>
      <c r="O3" s="1">
        <v>2200452960</v>
      </c>
      <c r="P3" s="1" t="s">
        <v>70</v>
      </c>
      <c r="Q3" s="59">
        <v>45169</v>
      </c>
    </row>
    <row r="4" spans="1:17" x14ac:dyDescent="0.25">
      <c r="A4" s="1">
        <v>891200240</v>
      </c>
      <c r="B4" s="1" t="s">
        <v>8</v>
      </c>
      <c r="C4" s="1">
        <v>1810174</v>
      </c>
      <c r="D4" s="1" t="s">
        <v>52</v>
      </c>
      <c r="E4" s="6">
        <v>44912</v>
      </c>
      <c r="F4" s="6"/>
      <c r="G4" s="1" t="s">
        <v>71</v>
      </c>
      <c r="H4" s="56">
        <v>65700</v>
      </c>
      <c r="I4" s="56">
        <v>65700</v>
      </c>
      <c r="J4" s="1"/>
      <c r="K4" s="1"/>
      <c r="L4" s="56">
        <v>0</v>
      </c>
      <c r="M4" s="1"/>
      <c r="N4" s="56"/>
      <c r="O4" s="1"/>
      <c r="P4" s="1"/>
      <c r="Q4" s="59">
        <v>45169</v>
      </c>
    </row>
    <row r="5" spans="1:17" x14ac:dyDescent="0.25">
      <c r="A5" s="1">
        <v>891200240</v>
      </c>
      <c r="B5" s="1" t="s">
        <v>8</v>
      </c>
      <c r="C5" s="1">
        <v>1810543</v>
      </c>
      <c r="D5" s="1" t="s">
        <v>53</v>
      </c>
      <c r="E5" s="6">
        <v>44914</v>
      </c>
      <c r="F5" s="6"/>
      <c r="G5" s="1" t="s">
        <v>71</v>
      </c>
      <c r="H5" s="56">
        <v>1561200</v>
      </c>
      <c r="I5" s="56">
        <v>1561200</v>
      </c>
      <c r="J5" s="1"/>
      <c r="K5" s="1"/>
      <c r="L5" s="56">
        <v>0</v>
      </c>
      <c r="M5" s="1"/>
      <c r="N5" s="56"/>
      <c r="O5" s="1"/>
      <c r="P5" s="1"/>
      <c r="Q5" s="59">
        <v>45169</v>
      </c>
    </row>
    <row r="6" spans="1:17" x14ac:dyDescent="0.25">
      <c r="A6" s="1">
        <v>891200240</v>
      </c>
      <c r="B6" s="1" t="s">
        <v>8</v>
      </c>
      <c r="C6" s="1">
        <v>1821643</v>
      </c>
      <c r="D6" s="1" t="s">
        <v>54</v>
      </c>
      <c r="E6" s="6">
        <v>44953</v>
      </c>
      <c r="F6" s="6">
        <v>44978</v>
      </c>
      <c r="G6" s="1" t="s">
        <v>60</v>
      </c>
      <c r="H6" s="56">
        <v>5535957</v>
      </c>
      <c r="I6" s="56">
        <v>5535957</v>
      </c>
      <c r="J6" s="56">
        <v>5535957</v>
      </c>
      <c r="K6" s="1" t="s">
        <v>63</v>
      </c>
      <c r="L6" s="56">
        <v>0</v>
      </c>
      <c r="M6" s="1"/>
      <c r="N6" s="56"/>
      <c r="O6" s="1"/>
      <c r="P6" s="1"/>
      <c r="Q6" s="59">
        <v>45169</v>
      </c>
    </row>
    <row r="7" spans="1:17" x14ac:dyDescent="0.25">
      <c r="A7" s="1">
        <v>891200240</v>
      </c>
      <c r="B7" s="1" t="s">
        <v>8</v>
      </c>
      <c r="C7" s="1">
        <v>1749071</v>
      </c>
      <c r="D7" s="1" t="s">
        <v>55</v>
      </c>
      <c r="E7" s="6">
        <v>44743</v>
      </c>
      <c r="F7" s="6">
        <v>44841</v>
      </c>
      <c r="G7" s="1" t="s">
        <v>60</v>
      </c>
      <c r="H7" s="56">
        <v>184200</v>
      </c>
      <c r="I7" s="56">
        <v>184200</v>
      </c>
      <c r="J7" s="56">
        <v>184200</v>
      </c>
      <c r="K7" s="1" t="s">
        <v>64</v>
      </c>
      <c r="L7" s="56">
        <v>0</v>
      </c>
      <c r="M7" s="1"/>
      <c r="N7" s="56"/>
      <c r="O7" s="1"/>
      <c r="P7" s="1"/>
      <c r="Q7" s="59">
        <v>45169</v>
      </c>
    </row>
    <row r="8" spans="1:17" x14ac:dyDescent="0.25">
      <c r="A8" s="1">
        <v>891200240</v>
      </c>
      <c r="B8" s="1" t="s">
        <v>8</v>
      </c>
      <c r="C8" s="1">
        <v>1818986</v>
      </c>
      <c r="D8" s="1" t="s">
        <v>56</v>
      </c>
      <c r="E8" s="6">
        <v>44947</v>
      </c>
      <c r="F8" s="6">
        <v>44978</v>
      </c>
      <c r="G8" s="1" t="s">
        <v>65</v>
      </c>
      <c r="H8" s="56">
        <v>87700</v>
      </c>
      <c r="I8" s="56">
        <v>87700</v>
      </c>
      <c r="J8" s="1"/>
      <c r="K8" s="1"/>
      <c r="L8" s="56">
        <v>87700</v>
      </c>
      <c r="M8" s="1">
        <v>1222231010</v>
      </c>
      <c r="N8" s="56"/>
      <c r="O8" s="1"/>
      <c r="P8" s="1"/>
      <c r="Q8" s="59">
        <v>45169</v>
      </c>
    </row>
    <row r="9" spans="1:17" x14ac:dyDescent="0.25">
      <c r="A9" s="1">
        <v>891200240</v>
      </c>
      <c r="B9" s="1" t="s">
        <v>8</v>
      </c>
      <c r="C9" s="1">
        <v>1887013</v>
      </c>
      <c r="D9" s="1" t="s">
        <v>57</v>
      </c>
      <c r="E9" s="6">
        <v>45129</v>
      </c>
      <c r="F9" s="6"/>
      <c r="G9" s="1" t="s">
        <v>71</v>
      </c>
      <c r="H9" s="56">
        <v>76200</v>
      </c>
      <c r="I9" s="56">
        <v>76200</v>
      </c>
      <c r="J9" s="1"/>
      <c r="K9" s="1"/>
      <c r="L9" s="56">
        <v>0</v>
      </c>
      <c r="M9" s="1"/>
      <c r="N9" s="56"/>
      <c r="O9" s="1"/>
      <c r="P9" s="1"/>
      <c r="Q9" s="59">
        <v>45169</v>
      </c>
    </row>
    <row r="10" spans="1:17" x14ac:dyDescent="0.25">
      <c r="A10" s="1">
        <v>891200240</v>
      </c>
      <c r="B10" s="1" t="s">
        <v>8</v>
      </c>
      <c r="C10" s="1">
        <v>1893874</v>
      </c>
      <c r="D10" s="1" t="s">
        <v>58</v>
      </c>
      <c r="E10" s="6">
        <v>45149</v>
      </c>
      <c r="F10" s="6"/>
      <c r="G10" s="1" t="s">
        <v>71</v>
      </c>
      <c r="H10" s="56">
        <v>2978926</v>
      </c>
      <c r="I10" s="56">
        <v>2978926</v>
      </c>
      <c r="J10" s="1"/>
      <c r="K10" s="1"/>
      <c r="L10" s="56">
        <v>0</v>
      </c>
      <c r="M10" s="1"/>
      <c r="N10" s="56"/>
      <c r="O10" s="1"/>
      <c r="P10" s="1"/>
      <c r="Q10" s="59">
        <v>45169</v>
      </c>
    </row>
    <row r="15" spans="1:17" x14ac:dyDescent="0.25">
      <c r="K15" s="64"/>
    </row>
    <row r="16" spans="1:17" x14ac:dyDescent="0.25">
      <c r="K16" s="64"/>
    </row>
  </sheetData>
  <dataValidations count="1">
    <dataValidation type="whole" operator="greaterThan" allowBlank="1" showInputMessage="1" showErrorMessage="1" errorTitle="DATO ERRADO" error="El valor debe ser diferente de cero" sqref="H3:I10 J6:J7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M35" sqref="M35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15</v>
      </c>
      <c r="E2" s="13"/>
      <c r="F2" s="13"/>
      <c r="G2" s="13"/>
      <c r="H2" s="13"/>
      <c r="I2" s="14"/>
      <c r="J2" s="15" t="s">
        <v>16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17</v>
      </c>
      <c r="E4" s="13"/>
      <c r="F4" s="13"/>
      <c r="G4" s="13"/>
      <c r="H4" s="13"/>
      <c r="I4" s="14"/>
      <c r="J4" s="15" t="s">
        <v>18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19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48</v>
      </c>
      <c r="J12" s="29"/>
    </row>
    <row r="13" spans="2:10" x14ac:dyDescent="0.2">
      <c r="B13" s="28"/>
      <c r="C13" s="30" t="s">
        <v>49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20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21</v>
      </c>
      <c r="D17" s="31"/>
      <c r="H17" s="33" t="s">
        <v>22</v>
      </c>
      <c r="I17" s="33" t="s">
        <v>23</v>
      </c>
      <c r="J17" s="29"/>
    </row>
    <row r="18" spans="2:10" x14ac:dyDescent="0.2">
      <c r="B18" s="28"/>
      <c r="C18" s="30" t="s">
        <v>24</v>
      </c>
      <c r="D18" s="30"/>
      <c r="E18" s="30"/>
      <c r="F18" s="30"/>
      <c r="H18" s="34">
        <v>8</v>
      </c>
      <c r="I18" s="63">
        <v>11900335</v>
      </c>
      <c r="J18" s="29"/>
    </row>
    <row r="19" spans="2:10" x14ac:dyDescent="0.2">
      <c r="B19" s="28"/>
      <c r="C19" s="9" t="s">
        <v>25</v>
      </c>
      <c r="H19" s="35">
        <v>0</v>
      </c>
      <c r="I19" s="36">
        <v>0</v>
      </c>
      <c r="J19" s="29"/>
    </row>
    <row r="20" spans="2:10" x14ac:dyDescent="0.2">
      <c r="B20" s="28"/>
      <c r="C20" s="9" t="s">
        <v>26</v>
      </c>
      <c r="H20" s="35">
        <v>2</v>
      </c>
      <c r="I20" s="36">
        <v>5720157</v>
      </c>
      <c r="J20" s="29"/>
    </row>
    <row r="21" spans="2:10" x14ac:dyDescent="0.2">
      <c r="B21" s="28"/>
      <c r="C21" s="9" t="s">
        <v>27</v>
      </c>
      <c r="H21" s="35">
        <v>4</v>
      </c>
      <c r="I21" s="37">
        <v>4682026</v>
      </c>
      <c r="J21" s="29"/>
    </row>
    <row r="22" spans="2:10" x14ac:dyDescent="0.2">
      <c r="B22" s="28"/>
      <c r="C22" s="9" t="s">
        <v>28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29</v>
      </c>
      <c r="H23" s="38">
        <v>0</v>
      </c>
      <c r="I23" s="39">
        <v>0</v>
      </c>
      <c r="J23" s="29"/>
    </row>
    <row r="24" spans="2:10" x14ac:dyDescent="0.2">
      <c r="B24" s="28"/>
      <c r="C24" s="30" t="s">
        <v>30</v>
      </c>
      <c r="D24" s="30"/>
      <c r="E24" s="30"/>
      <c r="F24" s="30"/>
      <c r="H24" s="34">
        <f>H19+H20+H21+H22+H23</f>
        <v>6</v>
      </c>
      <c r="I24" s="40">
        <f>I19+I20+I21+I22+I23</f>
        <v>10402183</v>
      </c>
      <c r="J24" s="29"/>
    </row>
    <row r="25" spans="2:10" x14ac:dyDescent="0.2">
      <c r="B25" s="28"/>
      <c r="C25" s="9" t="s">
        <v>31</v>
      </c>
      <c r="H25" s="35">
        <v>0</v>
      </c>
      <c r="I25" s="36">
        <v>0</v>
      </c>
      <c r="J25" s="29"/>
    </row>
    <row r="26" spans="2:10" ht="13.5" thickBot="1" x14ac:dyDescent="0.25">
      <c r="B26" s="28"/>
      <c r="C26" s="9" t="s">
        <v>32</v>
      </c>
      <c r="H26" s="38">
        <v>1</v>
      </c>
      <c r="I26" s="39">
        <v>1410452</v>
      </c>
      <c r="J26" s="29"/>
    </row>
    <row r="27" spans="2:10" x14ac:dyDescent="0.2">
      <c r="B27" s="28"/>
      <c r="C27" s="30" t="s">
        <v>33</v>
      </c>
      <c r="D27" s="30"/>
      <c r="E27" s="30"/>
      <c r="F27" s="30"/>
      <c r="H27" s="34">
        <v>0</v>
      </c>
      <c r="I27" s="40">
        <v>0</v>
      </c>
      <c r="J27" s="29"/>
    </row>
    <row r="28" spans="2:10" ht="13.5" thickBot="1" x14ac:dyDescent="0.25">
      <c r="B28" s="28"/>
      <c r="C28" s="9" t="s">
        <v>34</v>
      </c>
      <c r="D28" s="30"/>
      <c r="E28" s="30"/>
      <c r="F28" s="30"/>
      <c r="H28" s="38">
        <v>1</v>
      </c>
      <c r="I28" s="39">
        <v>87700</v>
      </c>
      <c r="J28" s="29"/>
    </row>
    <row r="29" spans="2:10" x14ac:dyDescent="0.2">
      <c r="B29" s="28"/>
      <c r="C29" s="30" t="s">
        <v>35</v>
      </c>
      <c r="D29" s="30"/>
      <c r="E29" s="30"/>
      <c r="F29" s="30"/>
      <c r="H29" s="35">
        <f>H28</f>
        <v>1</v>
      </c>
      <c r="I29" s="36">
        <f>I28</f>
        <v>87700</v>
      </c>
      <c r="J29" s="29"/>
    </row>
    <row r="30" spans="2:10" x14ac:dyDescent="0.2">
      <c r="B30" s="28"/>
      <c r="C30" s="30"/>
      <c r="D30" s="30"/>
      <c r="E30" s="30"/>
      <c r="F30" s="30"/>
      <c r="H30" s="41"/>
      <c r="I30" s="40"/>
      <c r="J30" s="29"/>
    </row>
    <row r="31" spans="2:10" ht="13.5" thickBot="1" x14ac:dyDescent="0.25">
      <c r="B31" s="28"/>
      <c r="C31" s="30" t="s">
        <v>36</v>
      </c>
      <c r="D31" s="30"/>
      <c r="H31" s="42">
        <f>H24+H27+H29</f>
        <v>7</v>
      </c>
      <c r="I31" s="43">
        <f>I24+I27+I29</f>
        <v>10489883</v>
      </c>
      <c r="J31" s="29"/>
    </row>
    <row r="32" spans="2:10" ht="13.5" thickTop="1" x14ac:dyDescent="0.2">
      <c r="B32" s="28"/>
      <c r="C32" s="30"/>
      <c r="D32" s="30"/>
      <c r="H32" s="44"/>
      <c r="I32" s="36"/>
      <c r="J32" s="29"/>
    </row>
    <row r="33" spans="2:10" x14ac:dyDescent="0.2">
      <c r="B33" s="28"/>
      <c r="G33" s="44"/>
      <c r="H33" s="44"/>
      <c r="I33" s="44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ht="13.5" thickBot="1" x14ac:dyDescent="0.25">
      <c r="B36" s="28"/>
      <c r="C36" s="45"/>
      <c r="D36" s="45"/>
      <c r="G36" s="46" t="s">
        <v>37</v>
      </c>
      <c r="H36" s="45"/>
      <c r="I36" s="44"/>
      <c r="J36" s="29"/>
    </row>
    <row r="37" spans="2:10" ht="4.5" customHeight="1" x14ac:dyDescent="0.2">
      <c r="B37" s="28"/>
      <c r="C37" s="44"/>
      <c r="D37" s="44"/>
      <c r="G37" s="44"/>
      <c r="H37" s="44"/>
      <c r="I37" s="44"/>
      <c r="J37" s="29"/>
    </row>
    <row r="38" spans="2:10" x14ac:dyDescent="0.2">
      <c r="B38" s="28"/>
      <c r="C38" s="30" t="s">
        <v>72</v>
      </c>
      <c r="G38" s="47" t="s">
        <v>38</v>
      </c>
      <c r="H38" s="44"/>
      <c r="I38" s="44"/>
      <c r="J38" s="29"/>
    </row>
    <row r="39" spans="2:10" x14ac:dyDescent="0.2">
      <c r="B39" s="28"/>
      <c r="G39" s="44"/>
      <c r="H39" s="44"/>
      <c r="I39" s="44"/>
      <c r="J39" s="29"/>
    </row>
    <row r="40" spans="2:10" ht="18.75" customHeight="1" thickBot="1" x14ac:dyDescent="0.25">
      <c r="B40" s="48"/>
      <c r="C40" s="49"/>
      <c r="D40" s="49"/>
      <c r="E40" s="49"/>
      <c r="F40" s="49"/>
      <c r="G40" s="45"/>
      <c r="H40" s="45"/>
      <c r="I40" s="45"/>
      <c r="J40" s="50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2023-09-14T13:53:44Z</cp:lastPrinted>
  <dcterms:created xsi:type="dcterms:W3CDTF">2022-06-01T14:39:12Z</dcterms:created>
  <dcterms:modified xsi:type="dcterms:W3CDTF">2023-09-14T13:58:29Z</dcterms:modified>
</cp:coreProperties>
</file>