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OSPITAL\EPS Asignadas\Comfenalco Valle\Estados de cartera\"/>
    </mc:Choice>
  </mc:AlternateContent>
  <xr:revisionPtr revIDLastSave="0" documentId="13_ncr:1_{408595DD-BD5C-4F6F-8DBD-955078B112C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EC31072023" sheetId="8" r:id="rId1"/>
    <sheet name="EC31072023" sheetId="4" r:id="rId2"/>
    <sheet name="DE31072023" sheetId="5" r:id="rId3"/>
  </sheets>
  <definedNames>
    <definedName name="_xlnm._FilterDatabase" localSheetId="2" hidden="1">DE31072023!$A$7:$L$21</definedName>
    <definedName name="_xlnm._FilterDatabase" localSheetId="1" hidden="1">EC31072023!$A$5:$I$5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4" l="1"/>
  <c r="G16" i="4"/>
  <c r="F16" i="4"/>
  <c r="E16" i="4"/>
  <c r="I16" i="4"/>
  <c r="J21" i="5" l="1"/>
  <c r="K21" i="5"/>
  <c r="L21" i="5"/>
  <c r="I21" i="5"/>
  <c r="H12" i="8"/>
  <c r="M9" i="5" l="1"/>
  <c r="I15" i="4" l="1"/>
  <c r="I14" i="4"/>
  <c r="I10" i="4"/>
  <c r="I13" i="4"/>
  <c r="I12" i="4"/>
  <c r="I11" i="4"/>
  <c r="I9" i="4"/>
  <c r="I8" i="4"/>
  <c r="I7" i="4"/>
  <c r="I6" i="4"/>
  <c r="M18" i="5"/>
  <c r="M13" i="5" l="1"/>
  <c r="M11" i="5"/>
  <c r="M10" i="5"/>
  <c r="M8" i="5"/>
  <c r="M21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B63B02ED-70F6-43C2-A79C-92EBD3C46E5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93776AEC-CDAC-4E5C-B8E6-3486E498D97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382A929-8715-43DA-AB6F-E1EB4C16D71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3EF6934-1963-4F82-BEB1-F2502982BED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 xr:uid="{649F74F0-A2BC-434E-AB62-37ED4C9EBBE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6A338567-BC08-490E-957A-F258299530A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<sst xmlns="http://schemas.openxmlformats.org/spreadsheetml/2006/main" count="110" uniqueCount="75">
  <si>
    <t>FACTURA</t>
  </si>
  <si>
    <t>VR ABONADO</t>
  </si>
  <si>
    <t>FECHA</t>
  </si>
  <si>
    <t>HISTORIA</t>
  </si>
  <si>
    <t>CARD</t>
  </si>
  <si>
    <t>PACIENTE</t>
  </si>
  <si>
    <t>VALOR FACTURA INDIVIDUAL</t>
  </si>
  <si>
    <t>GLOSA  INICIAL</t>
  </si>
  <si>
    <t>GLOSA  ACEP.</t>
  </si>
  <si>
    <t>SALDO</t>
  </si>
  <si>
    <t>FECHA EGRESO</t>
  </si>
  <si>
    <t>CUENTA</t>
  </si>
  <si>
    <t>Julio</t>
  </si>
  <si>
    <t>Marzo</t>
  </si>
  <si>
    <t>Mayo</t>
  </si>
  <si>
    <t>Febrero</t>
  </si>
  <si>
    <t>COMFENALCO</t>
  </si>
  <si>
    <t>Noviembre</t>
  </si>
  <si>
    <t>SARAH  MONTAYA ARTURO</t>
  </si>
  <si>
    <t>DIANA IDALI ORDOÑEZ GOMEZ</t>
  </si>
  <si>
    <t>SANDRA FARIDE NARVAEZ MARTINEZ</t>
  </si>
  <si>
    <t>DIANA IDALI ORDOÑ…</t>
  </si>
  <si>
    <t>JULIAN DAVID BENA…</t>
  </si>
  <si>
    <t>COMFENALCO VALLE</t>
  </si>
  <si>
    <t>Nro ID IPS</t>
  </si>
  <si>
    <t>NOMBRE IPS</t>
  </si>
  <si>
    <t>Prefijo Factura</t>
  </si>
  <si>
    <t>IPS Fecha factura</t>
  </si>
  <si>
    <t>IPS Fecha radicado</t>
  </si>
  <si>
    <t>IPS Valor Factura</t>
  </si>
  <si>
    <t>IPS Saldo Factura</t>
  </si>
  <si>
    <t>ESE HOSPITAL JOSE MARIA HERNANDEZ</t>
  </si>
  <si>
    <t>Factura electronica</t>
  </si>
  <si>
    <t>HJMH</t>
  </si>
  <si>
    <t>ESTADO DE CARTERA</t>
  </si>
  <si>
    <t>NIT. 890303093-5</t>
  </si>
  <si>
    <t>MES</t>
  </si>
  <si>
    <t>AÑO</t>
  </si>
  <si>
    <t>VALOR FACTURADO</t>
  </si>
  <si>
    <t>VALOR ABONADO</t>
  </si>
  <si>
    <t xml:space="preserve"> GLOSA ACEPTADA</t>
  </si>
  <si>
    <t>SANDRA YANETH RIASCOS RIASCOS</t>
  </si>
  <si>
    <t>NIT.891.200.679-1</t>
  </si>
  <si>
    <t>SALDO FRA INDIVIDUAL</t>
  </si>
  <si>
    <t>OBSERVACIONES</t>
  </si>
  <si>
    <t>Diciembre</t>
  </si>
  <si>
    <t>CESAR OCTAVIO LOPEZ ALARCON</t>
  </si>
  <si>
    <t>ELECTRONICA</t>
  </si>
  <si>
    <t>HJMH129857</t>
  </si>
  <si>
    <t>HJMH198618</t>
  </si>
  <si>
    <t>HJMH198621</t>
  </si>
  <si>
    <t>HJMH151968</t>
  </si>
  <si>
    <t>HJMH258690</t>
  </si>
  <si>
    <t>HJMH264452</t>
  </si>
  <si>
    <t>HJMH108974</t>
  </si>
  <si>
    <t>HJMH105419</t>
  </si>
  <si>
    <t>Abril</t>
  </si>
  <si>
    <t>AMPARO BURBANO ORTEGA </t>
  </si>
  <si>
    <t>ALEJANDRO PAJOY PEREZ </t>
  </si>
  <si>
    <t>JOSE ALEJANDRO PAJOY PEREZ </t>
  </si>
  <si>
    <t>08/05/2023 </t>
  </si>
  <si>
    <t>CC 41170895   GLORIA AMPARO BURBANO ORTEGA </t>
  </si>
  <si>
    <t>27764 </t>
  </si>
  <si>
    <t>45668 </t>
  </si>
  <si>
    <t>FEVS</t>
  </si>
  <si>
    <t>SOPORTE DE RADICACIÓN</t>
  </si>
  <si>
    <t>FEVS22616</t>
  </si>
  <si>
    <t>FEVS33981</t>
  </si>
  <si>
    <t>FEVS27759</t>
  </si>
  <si>
    <t>FEVS27764 </t>
  </si>
  <si>
    <t>FEVS45668 </t>
  </si>
  <si>
    <t>33605-694</t>
  </si>
  <si>
    <t>DEPURADA, FALTA SOPORTE</t>
  </si>
  <si>
    <t>TOTAL →→</t>
  </si>
  <si>
    <t>31 DE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</si>
</sst>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* #,##0.00_);_(* \(#,##0.0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11"/>
      <name val="Century Gothic"/>
      <family val="2"/>
    </font>
    <font>
      <b/>
      <sz val="11"/>
      <color theme="1"/>
      <name val="Century Gothic"/>
      <family val="2"/>
    </font>
    <font>
      <sz val="10"/>
      <color rgb="FFFF0000"/>
      <name val="Century Gothic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sz val="11"/>
      <name val="Century Gothic"/>
      <family val="2"/>
    </font>
    <font>
      <b/>
      <sz val="10"/>
      <color rgb="FFFF0000"/>
      <name val="Century Gothic"/>
      <family val="2"/>
    </font>
    <font>
      <b/>
      <sz val="9"/>
      <color theme="1"/>
      <name val="Century Gothic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1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 applyFont="0" applyFill="0" applyBorder="0" applyAlignment="0" applyProtection="0"/>
    <xf numFmtId="0" fontId="18" fillId="0" borderId="0"/>
    <xf numFmtId="0" fontId="1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0" fontId="18" fillId="0" borderId="0"/>
    <xf numFmtId="0" fontId="20" fillId="0" borderId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18" fillId="0" borderId="0"/>
    <xf numFmtId="0" fontId="23" fillId="0" borderId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16" fillId="0" borderId="0" xfId="0" applyFont="1" applyAlignment="1">
      <alignment horizontal="center" vertical="center" wrapText="1"/>
    </xf>
    <xf numFmtId="0" fontId="28" fillId="0" borderId="0" xfId="0" applyFont="1"/>
    <xf numFmtId="0" fontId="28" fillId="0" borderId="0" xfId="0" applyFont="1" applyAlignment="1">
      <alignment horizontal="center"/>
    </xf>
    <xf numFmtId="43" fontId="28" fillId="0" borderId="0" xfId="104" applyFont="1" applyAlignment="1">
      <alignment horizontal="center"/>
    </xf>
    <xf numFmtId="0" fontId="27" fillId="34" borderId="0" xfId="0" applyFont="1" applyFill="1" applyAlignment="1">
      <alignment horizontal="center" vertical="center" wrapText="1"/>
    </xf>
    <xf numFmtId="43" fontId="27" fillId="34" borderId="0" xfId="104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/>
    </xf>
    <xf numFmtId="0" fontId="30" fillId="0" borderId="0" xfId="0" applyFont="1"/>
    <xf numFmtId="14" fontId="30" fillId="0" borderId="0" xfId="0" applyNumberFormat="1" applyFont="1" applyAlignment="1">
      <alignment horizontal="right"/>
    </xf>
    <xf numFmtId="44" fontId="30" fillId="0" borderId="0" xfId="115" applyFont="1" applyBorder="1" applyAlignment="1"/>
    <xf numFmtId="0" fontId="29" fillId="34" borderId="0" xfId="0" applyFont="1" applyFill="1" applyAlignment="1">
      <alignment horizontal="center"/>
    </xf>
    <xf numFmtId="44" fontId="29" fillId="34" borderId="0" xfId="115" applyFont="1" applyFill="1" applyBorder="1" applyAlignment="1">
      <alignment horizontal="center"/>
    </xf>
    <xf numFmtId="0" fontId="26" fillId="0" borderId="10" xfId="0" applyFont="1" applyBorder="1"/>
    <xf numFmtId="0" fontId="27" fillId="34" borderId="19" xfId="0" applyFont="1" applyFill="1" applyBorder="1" applyAlignment="1">
      <alignment horizontal="center" vertical="center" wrapText="1"/>
    </xf>
    <xf numFmtId="14" fontId="26" fillId="0" borderId="10" xfId="0" applyNumberFormat="1" applyFont="1" applyBorder="1"/>
    <xf numFmtId="43" fontId="29" fillId="34" borderId="20" xfId="0" applyNumberFormat="1" applyFont="1" applyFill="1" applyBorder="1"/>
    <xf numFmtId="0" fontId="32" fillId="0" borderId="10" xfId="0" applyFont="1" applyBorder="1" applyAlignment="1">
      <alignment horizontal="center" vertical="center" wrapText="1"/>
    </xf>
    <xf numFmtId="14" fontId="26" fillId="0" borderId="0" xfId="0" applyNumberFormat="1" applyFont="1"/>
    <xf numFmtId="43" fontId="26" fillId="0" borderId="0" xfId="104" applyFont="1" applyFill="1" applyBorder="1"/>
    <xf numFmtId="0" fontId="26" fillId="0" borderId="0" xfId="0" applyFont="1"/>
    <xf numFmtId="14" fontId="27" fillId="34" borderId="19" xfId="0" applyNumberFormat="1" applyFont="1" applyFill="1" applyBorder="1" applyAlignment="1">
      <alignment horizontal="center" vertical="center" wrapText="1"/>
    </xf>
    <xf numFmtId="43" fontId="26" fillId="0" borderId="10" xfId="104" applyFont="1" applyFill="1" applyBorder="1"/>
    <xf numFmtId="0" fontId="32" fillId="33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right"/>
    </xf>
    <xf numFmtId="0" fontId="27" fillId="35" borderId="0" xfId="0" applyFont="1" applyFill="1" applyAlignment="1">
      <alignment horizontal="center"/>
    </xf>
    <xf numFmtId="43" fontId="27" fillId="35" borderId="0" xfId="104" applyFont="1" applyFill="1" applyBorder="1" applyAlignment="1">
      <alignment horizontal="center"/>
    </xf>
    <xf numFmtId="44" fontId="27" fillId="34" borderId="0" xfId="104" applyNumberFormat="1" applyFont="1" applyFill="1" applyBorder="1" applyAlignment="1">
      <alignment horizontal="center" vertical="center" wrapText="1"/>
    </xf>
    <xf numFmtId="44" fontId="28" fillId="0" borderId="0" xfId="0" applyNumberFormat="1" applyFont="1"/>
    <xf numFmtId="14" fontId="28" fillId="0" borderId="0" xfId="0" applyNumberFormat="1" applyFont="1"/>
    <xf numFmtId="14" fontId="28" fillId="0" borderId="0" xfId="0" applyNumberFormat="1" applyFont="1" applyAlignment="1">
      <alignment horizontal="right"/>
    </xf>
    <xf numFmtId="44" fontId="33" fillId="0" borderId="0" xfId="0" applyNumberFormat="1" applyFont="1"/>
    <xf numFmtId="14" fontId="26" fillId="0" borderId="1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44" fontId="27" fillId="35" borderId="0" xfId="104" applyNumberFormat="1" applyFont="1" applyFill="1" applyBorder="1" applyAlignment="1">
      <alignment horizontal="center"/>
    </xf>
    <xf numFmtId="0" fontId="34" fillId="0" borderId="0" xfId="0" applyFont="1"/>
    <xf numFmtId="44" fontId="28" fillId="0" borderId="0" xfId="104" applyNumberFormat="1" applyFont="1" applyAlignment="1">
      <alignment horizontal="center"/>
    </xf>
    <xf numFmtId="44" fontId="34" fillId="0" borderId="0" xfId="0" applyNumberFormat="1" applyFont="1"/>
    <xf numFmtId="44" fontId="28" fillId="0" borderId="0" xfId="115" applyFont="1"/>
    <xf numFmtId="44" fontId="27" fillId="35" borderId="0" xfId="0" applyNumberFormat="1" applyFont="1" applyFill="1" applyAlignment="1">
      <alignment horizontal="center"/>
    </xf>
    <xf numFmtId="43" fontId="28" fillId="0" borderId="0" xfId="0" applyNumberFormat="1" applyFont="1"/>
    <xf numFmtId="44" fontId="28" fillId="0" borderId="0" xfId="115" applyFont="1" applyFill="1" applyBorder="1" applyAlignment="1"/>
    <xf numFmtId="44" fontId="28" fillId="0" borderId="0" xfId="115" applyFont="1" applyBorder="1" applyAlignment="1"/>
    <xf numFmtId="0" fontId="33" fillId="0" borderId="0" xfId="0" applyFont="1"/>
    <xf numFmtId="44" fontId="28" fillId="0" borderId="0" xfId="104" applyNumberFormat="1" applyFont="1" applyFill="1" applyBorder="1"/>
    <xf numFmtId="43" fontId="28" fillId="0" borderId="0" xfId="104" applyFont="1" applyAlignment="1">
      <alignment horizontal="left"/>
    </xf>
    <xf numFmtId="0" fontId="31" fillId="35" borderId="11" xfId="0" applyFont="1" applyFill="1" applyBorder="1" applyAlignment="1">
      <alignment horizontal="center" vertical="center"/>
    </xf>
    <xf numFmtId="0" fontId="31" fillId="35" borderId="12" xfId="0" applyFont="1" applyFill="1" applyBorder="1" applyAlignment="1">
      <alignment horizontal="center" vertical="center"/>
    </xf>
    <xf numFmtId="0" fontId="31" fillId="35" borderId="13" xfId="0" applyFont="1" applyFill="1" applyBorder="1" applyAlignment="1">
      <alignment horizontal="center" vertical="center"/>
    </xf>
    <xf numFmtId="0" fontId="31" fillId="35" borderId="14" xfId="0" applyFont="1" applyFill="1" applyBorder="1" applyAlignment="1">
      <alignment horizontal="center"/>
    </xf>
    <xf numFmtId="0" fontId="31" fillId="35" borderId="0" xfId="0" applyFont="1" applyFill="1" applyAlignment="1">
      <alignment horizontal="center"/>
    </xf>
    <xf numFmtId="0" fontId="31" fillId="35" borderId="15" xfId="0" applyFont="1" applyFill="1" applyBorder="1" applyAlignment="1">
      <alignment horizontal="center"/>
    </xf>
    <xf numFmtId="0" fontId="31" fillId="35" borderId="16" xfId="0" applyFont="1" applyFill="1" applyBorder="1" applyAlignment="1">
      <alignment horizontal="center"/>
    </xf>
    <xf numFmtId="0" fontId="31" fillId="35" borderId="17" xfId="0" applyFont="1" applyFill="1" applyBorder="1" applyAlignment="1">
      <alignment horizontal="center"/>
    </xf>
    <xf numFmtId="0" fontId="31" fillId="35" borderId="18" xfId="0" applyFont="1" applyFill="1" applyBorder="1" applyAlignment="1">
      <alignment horizontal="center"/>
    </xf>
    <xf numFmtId="0" fontId="27" fillId="35" borderId="0" xfId="0" applyFont="1" applyFill="1" applyAlignment="1">
      <alignment horizontal="center"/>
    </xf>
    <xf numFmtId="43" fontId="27" fillId="35" borderId="0" xfId="104" applyFont="1" applyFill="1" applyBorder="1" applyAlignment="1">
      <alignment horizontal="center"/>
    </xf>
    <xf numFmtId="0" fontId="35" fillId="0" borderId="10" xfId="0" applyFont="1" applyFill="1" applyBorder="1"/>
    <xf numFmtId="0" fontId="36" fillId="0" borderId="10" xfId="0" applyFont="1" applyFill="1" applyBorder="1"/>
    <xf numFmtId="0" fontId="36" fillId="0" borderId="10" xfId="0" applyFont="1" applyFill="1" applyBorder="1" applyAlignment="1">
      <alignment horizontal="right"/>
    </xf>
    <xf numFmtId="14" fontId="36" fillId="0" borderId="10" xfId="0" applyNumberFormat="1" applyFont="1" applyFill="1" applyBorder="1" applyAlignment="1">
      <alignment horizontal="center" vertical="center"/>
    </xf>
    <xf numFmtId="14" fontId="36" fillId="0" borderId="10" xfId="0" applyNumberFormat="1" applyFont="1" applyFill="1" applyBorder="1"/>
    <xf numFmtId="43" fontId="36" fillId="0" borderId="10" xfId="104" applyFont="1" applyFill="1" applyBorder="1"/>
    <xf numFmtId="0" fontId="26" fillId="0" borderId="10" xfId="0" applyFont="1" applyFill="1" applyBorder="1"/>
    <xf numFmtId="0" fontId="26" fillId="0" borderId="10" xfId="0" applyFont="1" applyFill="1" applyBorder="1" applyAlignment="1">
      <alignment horizontal="right"/>
    </xf>
    <xf numFmtId="14" fontId="26" fillId="0" borderId="10" xfId="0" applyNumberFormat="1" applyFont="1" applyFill="1" applyBorder="1" applyAlignment="1">
      <alignment horizontal="center" vertical="center"/>
    </xf>
    <xf numFmtId="14" fontId="26" fillId="0" borderId="10" xfId="0" applyNumberFormat="1" applyFont="1" applyFill="1" applyBorder="1"/>
    <xf numFmtId="0" fontId="37" fillId="0" borderId="0" xfId="0" applyFont="1" applyAlignment="1">
      <alignment horizontal="right"/>
    </xf>
    <xf numFmtId="14" fontId="37" fillId="0" borderId="0" xfId="0" applyNumberFormat="1" applyFont="1"/>
    <xf numFmtId="0" fontId="37" fillId="0" borderId="0" xfId="0" applyFont="1"/>
    <xf numFmtId="14" fontId="37" fillId="0" borderId="0" xfId="0" applyNumberFormat="1" applyFont="1" applyAlignment="1">
      <alignment horizontal="right"/>
    </xf>
    <xf numFmtId="44" fontId="37" fillId="0" borderId="0" xfId="115" applyFont="1" applyBorder="1" applyAlignment="1"/>
    <xf numFmtId="44" fontId="37" fillId="0" borderId="0" xfId="0" applyNumberFormat="1" applyFont="1"/>
    <xf numFmtId="44" fontId="37" fillId="0" borderId="0" xfId="115" applyFont="1"/>
    <xf numFmtId="0" fontId="0" fillId="0" borderId="10" xfId="0" applyFill="1" applyBorder="1"/>
    <xf numFmtId="43" fontId="38" fillId="0" borderId="10" xfId="0" applyNumberFormat="1" applyFont="1" applyBorder="1" applyAlignment="1">
      <alignment horizontal="right"/>
    </xf>
    <xf numFmtId="0" fontId="29" fillId="34" borderId="16" xfId="0" applyFont="1" applyFill="1" applyBorder="1" applyAlignment="1">
      <alignment horizontal="center"/>
    </xf>
    <xf numFmtId="0" fontId="29" fillId="34" borderId="17" xfId="0" applyFont="1" applyFill="1" applyBorder="1" applyAlignment="1">
      <alignment horizontal="center"/>
    </xf>
    <xf numFmtId="0" fontId="29" fillId="34" borderId="18" xfId="0" applyFont="1" applyFill="1" applyBorder="1" applyAlignment="1">
      <alignment horizontal="center"/>
    </xf>
  </cellXfs>
  <cellStyles count="11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105" xr:uid="{00000000-0005-0000-0000-00000D000000}"/>
    <cellStyle name="60% - Énfasis2" xfId="25" builtinId="36" customBuiltin="1"/>
    <cellStyle name="60% - Énfasis2 2" xfId="106" xr:uid="{00000000-0005-0000-0000-00000F000000}"/>
    <cellStyle name="60% - Énfasis3" xfId="29" builtinId="40" customBuiltin="1"/>
    <cellStyle name="60% - Énfasis3 2" xfId="107" xr:uid="{00000000-0005-0000-0000-000011000000}"/>
    <cellStyle name="60% - Énfasis4" xfId="33" builtinId="44" customBuiltin="1"/>
    <cellStyle name="60% - Énfasis4 2" xfId="108" xr:uid="{00000000-0005-0000-0000-000013000000}"/>
    <cellStyle name="60% - Énfasis5" xfId="37" builtinId="48" customBuiltin="1"/>
    <cellStyle name="60% - Énfasis5 2" xfId="109" xr:uid="{00000000-0005-0000-0000-000015000000}"/>
    <cellStyle name="60% - Énfasis6" xfId="41" builtinId="52" customBuiltin="1"/>
    <cellStyle name="60% - Énfasis6 2" xfId="110" xr:uid="{00000000-0005-0000-0000-000017000000}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104" builtinId="3"/>
    <cellStyle name="Millares 12" xfId="48" xr:uid="{00000000-0005-0000-0000-000026000000}"/>
    <cellStyle name="Millares 19" xfId="49" xr:uid="{00000000-0005-0000-0000-000027000000}"/>
    <cellStyle name="Millares 2" xfId="46" xr:uid="{00000000-0005-0000-0000-000028000000}"/>
    <cellStyle name="Millares 2 21" xfId="42" xr:uid="{00000000-0005-0000-0000-000029000000}"/>
    <cellStyle name="Millares 27" xfId="50" xr:uid="{00000000-0005-0000-0000-00002A000000}"/>
    <cellStyle name="Millares 3" xfId="45" xr:uid="{00000000-0005-0000-0000-00002B000000}"/>
    <cellStyle name="Millares 3 2" xfId="97" xr:uid="{00000000-0005-0000-0000-00002C000000}"/>
    <cellStyle name="Millares 3 3" xfId="101" xr:uid="{00000000-0005-0000-0000-00002D000000}"/>
    <cellStyle name="Millares 4" xfId="98" xr:uid="{00000000-0005-0000-0000-00002E000000}"/>
    <cellStyle name="Moneda" xfId="115" builtinId="4"/>
    <cellStyle name="Neutral" xfId="8" builtinId="28" customBuiltin="1"/>
    <cellStyle name="Neutral 2" xfId="111" xr:uid="{00000000-0005-0000-0000-000030000000}"/>
    <cellStyle name="Normal" xfId="0" builtinId="0"/>
    <cellStyle name="Normal 144" xfId="60" xr:uid="{00000000-0005-0000-0000-000032000000}"/>
    <cellStyle name="Normal 145" xfId="63" xr:uid="{00000000-0005-0000-0000-000033000000}"/>
    <cellStyle name="Normal 146" xfId="62" xr:uid="{00000000-0005-0000-0000-000034000000}"/>
    <cellStyle name="Normal 147" xfId="61" xr:uid="{00000000-0005-0000-0000-000035000000}"/>
    <cellStyle name="Normal 148" xfId="64" xr:uid="{00000000-0005-0000-0000-000036000000}"/>
    <cellStyle name="Normal 2" xfId="47" xr:uid="{00000000-0005-0000-0000-000037000000}"/>
    <cellStyle name="Normal 2 2" xfId="43" xr:uid="{00000000-0005-0000-0000-000038000000}"/>
    <cellStyle name="Normal 2 2 25" xfId="53" xr:uid="{00000000-0005-0000-0000-000039000000}"/>
    <cellStyle name="Normal 2 3" xfId="85" xr:uid="{00000000-0005-0000-0000-00003A000000}"/>
    <cellStyle name="Normal 2 4" xfId="99" xr:uid="{00000000-0005-0000-0000-00003B000000}"/>
    <cellStyle name="Normal 2 5" xfId="102" xr:uid="{00000000-0005-0000-0000-00003C000000}"/>
    <cellStyle name="Normal 21" xfId="113" xr:uid="{00000000-0005-0000-0000-00003D000000}"/>
    <cellStyle name="Normal 210" xfId="70" xr:uid="{00000000-0005-0000-0000-00003E000000}"/>
    <cellStyle name="Normal 211" xfId="73" xr:uid="{00000000-0005-0000-0000-00003F000000}"/>
    <cellStyle name="Normal 212" xfId="72" xr:uid="{00000000-0005-0000-0000-000040000000}"/>
    <cellStyle name="Normal 213" xfId="71" xr:uid="{00000000-0005-0000-0000-000041000000}"/>
    <cellStyle name="Normal 214" xfId="74" xr:uid="{00000000-0005-0000-0000-000042000000}"/>
    <cellStyle name="Normal 216" xfId="55" xr:uid="{00000000-0005-0000-0000-000043000000}"/>
    <cellStyle name="Normal 217" xfId="58" xr:uid="{00000000-0005-0000-0000-000044000000}"/>
    <cellStyle name="Normal 218" xfId="57" xr:uid="{00000000-0005-0000-0000-000045000000}"/>
    <cellStyle name="Normal 219" xfId="56" xr:uid="{00000000-0005-0000-0000-000046000000}"/>
    <cellStyle name="Normal 220" xfId="59" xr:uid="{00000000-0005-0000-0000-000047000000}"/>
    <cellStyle name="Normal 223" xfId="65" xr:uid="{00000000-0005-0000-0000-000048000000}"/>
    <cellStyle name="Normal 224" xfId="68" xr:uid="{00000000-0005-0000-0000-000049000000}"/>
    <cellStyle name="Normal 225" xfId="67" xr:uid="{00000000-0005-0000-0000-00004A000000}"/>
    <cellStyle name="Normal 226" xfId="66" xr:uid="{00000000-0005-0000-0000-00004B000000}"/>
    <cellStyle name="Normal 227" xfId="69" xr:uid="{00000000-0005-0000-0000-00004C000000}"/>
    <cellStyle name="Normal 230" xfId="87" xr:uid="{00000000-0005-0000-0000-00004D000000}"/>
    <cellStyle name="Normal 231" xfId="90" xr:uid="{00000000-0005-0000-0000-00004E000000}"/>
    <cellStyle name="Normal 232" xfId="89" xr:uid="{00000000-0005-0000-0000-00004F000000}"/>
    <cellStyle name="Normal 233" xfId="88" xr:uid="{00000000-0005-0000-0000-000050000000}"/>
    <cellStyle name="Normal 234" xfId="91" xr:uid="{00000000-0005-0000-0000-000051000000}"/>
    <cellStyle name="Normal 237" xfId="75" xr:uid="{00000000-0005-0000-0000-000052000000}"/>
    <cellStyle name="Normal 238" xfId="78" xr:uid="{00000000-0005-0000-0000-000053000000}"/>
    <cellStyle name="Normal 239" xfId="77" xr:uid="{00000000-0005-0000-0000-000054000000}"/>
    <cellStyle name="Normal 240" xfId="76" xr:uid="{00000000-0005-0000-0000-000055000000}"/>
    <cellStyle name="Normal 241" xfId="79" xr:uid="{00000000-0005-0000-0000-000056000000}"/>
    <cellStyle name="Normal 243" xfId="80" xr:uid="{00000000-0005-0000-0000-000057000000}"/>
    <cellStyle name="Normal 244" xfId="83" xr:uid="{00000000-0005-0000-0000-000058000000}"/>
    <cellStyle name="Normal 245" xfId="82" xr:uid="{00000000-0005-0000-0000-000059000000}"/>
    <cellStyle name="Normal 246" xfId="81" xr:uid="{00000000-0005-0000-0000-00005A000000}"/>
    <cellStyle name="Normal 247" xfId="84" xr:uid="{00000000-0005-0000-0000-00005B000000}"/>
    <cellStyle name="Normal 250" xfId="92" xr:uid="{00000000-0005-0000-0000-00005C000000}"/>
    <cellStyle name="Normal 251" xfId="95" xr:uid="{00000000-0005-0000-0000-00005D000000}"/>
    <cellStyle name="Normal 252" xfId="94" xr:uid="{00000000-0005-0000-0000-00005E000000}"/>
    <cellStyle name="Normal 253" xfId="93" xr:uid="{00000000-0005-0000-0000-00005F000000}"/>
    <cellStyle name="Normal 254" xfId="96" xr:uid="{00000000-0005-0000-0000-000060000000}"/>
    <cellStyle name="Normal 3" xfId="51" xr:uid="{00000000-0005-0000-0000-000061000000}"/>
    <cellStyle name="Normal 3 10" xfId="52" xr:uid="{00000000-0005-0000-0000-000062000000}"/>
    <cellStyle name="Normal 4" xfId="103" xr:uid="{00000000-0005-0000-0000-000063000000}"/>
    <cellStyle name="Normal 4 34" xfId="54" xr:uid="{00000000-0005-0000-0000-000064000000}"/>
    <cellStyle name="Normal 5" xfId="44" xr:uid="{00000000-0005-0000-0000-000065000000}"/>
    <cellStyle name="Normal 5 2" xfId="86" xr:uid="{00000000-0005-0000-0000-000066000000}"/>
    <cellStyle name="Normal 5 3" xfId="100" xr:uid="{00000000-0005-0000-0000-000067000000}"/>
    <cellStyle name="Normal 6" xfId="114" xr:uid="{00000000-0005-0000-0000-000068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112" xr:uid="{00000000-0005-0000-0000-000072000000}"/>
    <cellStyle name="Total" xfId="17" builtinId="25" customBuiltin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159050</xdr:colOff>
      <xdr:row>0</xdr:row>
      <xdr:rowOff>41155</xdr:rowOff>
    </xdr:from>
    <xdr:to>
      <xdr:col>1</xdr:col>
      <xdr:colOff>22105</xdr:colOff>
      <xdr:row>3</xdr:row>
      <xdr:rowOff>148672</xdr:rowOff>
    </xdr:to>
    <xdr:pic>
      <xdr:nvPicPr>
        <xdr:cNvPr id="2" name="Imagen 1" descr="Personas - Comfenalco Valle Delagente">
          <a:extLst>
            <a:ext uri="{FF2B5EF4-FFF2-40B4-BE49-F238E27FC236}">
              <a16:creationId xmlns:a16="http://schemas.microsoft.com/office/drawing/2014/main" id="{7FF8B5DD-B537-2536-18B1-0DA6E6E78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50" y="41155"/>
          <a:ext cx="672680" cy="669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361950</xdr:colOff>
      <xdr:row>1</xdr:row>
      <xdr:rowOff>57150</xdr:rowOff>
    </xdr:from>
    <xdr:to>
      <xdr:col>13</xdr:col>
      <xdr:colOff>1034630</xdr:colOff>
      <xdr:row>5</xdr:row>
      <xdr:rowOff>40842</xdr:rowOff>
    </xdr:to>
    <xdr:pic>
      <xdr:nvPicPr>
        <xdr:cNvPr id="2" name="Imagen 1" descr="Personas - Comfenalco Valle Delagente">
          <a:extLst>
            <a:ext uri="{FF2B5EF4-FFF2-40B4-BE49-F238E27FC236}">
              <a16:creationId xmlns:a16="http://schemas.microsoft.com/office/drawing/2014/main" id="{9CD8B59B-3A30-49D4-9FD2-EFC9B34FA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7125" y="266700"/>
          <a:ext cx="672680" cy="669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219075</xdr:colOff>
      <xdr:row>1</xdr:row>
      <xdr:rowOff>161925</xdr:rowOff>
    </xdr:from>
    <xdr:to>
      <xdr:col>2</xdr:col>
      <xdr:colOff>352425</xdr:colOff>
      <xdr:row>4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A56FE0-B8B4-81C6-34D0-416F54408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71475"/>
          <a:ext cx="17049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7C93-E6D7-4D52-B548-C1CF98E04C53}">
  <dimension ref="A1:L31"/>
  <sheetViews>
    <sheetView showGridLines="0" tabSelected="1" workbookViewId="0">
      <selection activeCell="K12" sqref="K12"/>
    </sheetView>
  </sheetViews>
  <sheetFormatPr baseColWidth="10" defaultRowHeight="15" x14ac:dyDescent="0.25"/>
  <cols>
    <col min="2" max="2" width="35.85546875" bestFit="1" customWidth="1"/>
    <col min="3" max="3" width="13.85546875" bestFit="1" customWidth="1"/>
    <col min="4" max="5" width="16.85546875" customWidth="1"/>
    <col min="6" max="6" width="17" customWidth="1"/>
    <col min="7" max="7" width="17.5703125" customWidth="1"/>
    <col min="8" max="8" width="18.140625" customWidth="1"/>
    <col min="9" max="9" width="13.28515625" customWidth="1"/>
    <col min="10" max="10" width="13.140625" bestFit="1" customWidth="1"/>
    <col min="11" max="11" width="11.85546875" bestFit="1" customWidth="1"/>
    <col min="12" max="13" width="16.42578125" customWidth="1"/>
  </cols>
  <sheetData>
    <row r="1" spans="1:12" s="1" customFormat="1" ht="28.5" x14ac:dyDescent="0.25">
      <c r="A1" s="17" t="s">
        <v>24</v>
      </c>
      <c r="B1" s="17" t="s">
        <v>25</v>
      </c>
      <c r="C1" s="23" t="s">
        <v>26</v>
      </c>
      <c r="D1" s="23" t="s">
        <v>32</v>
      </c>
      <c r="E1" s="17" t="s">
        <v>27</v>
      </c>
      <c r="F1" s="17" t="s">
        <v>28</v>
      </c>
      <c r="G1" s="17" t="s">
        <v>29</v>
      </c>
      <c r="H1" s="17" t="s">
        <v>30</v>
      </c>
    </row>
    <row r="2" spans="1:12" ht="16.5" x14ac:dyDescent="0.3">
      <c r="A2" s="13"/>
      <c r="B2" s="13" t="s">
        <v>31</v>
      </c>
      <c r="C2" s="24" t="s">
        <v>33</v>
      </c>
      <c r="D2" s="13">
        <v>129857</v>
      </c>
      <c r="E2" s="32">
        <v>44586</v>
      </c>
      <c r="F2" s="15">
        <v>44610</v>
      </c>
      <c r="G2" s="22">
        <v>10600</v>
      </c>
      <c r="H2" s="22">
        <v>10600</v>
      </c>
    </row>
    <row r="3" spans="1:12" ht="16.5" x14ac:dyDescent="0.3">
      <c r="A3" s="13"/>
      <c r="B3" s="13" t="s">
        <v>31</v>
      </c>
      <c r="C3" s="24" t="s">
        <v>33</v>
      </c>
      <c r="D3" s="13">
        <v>198621</v>
      </c>
      <c r="E3" s="32">
        <v>44768</v>
      </c>
      <c r="F3" s="15">
        <v>44825</v>
      </c>
      <c r="G3" s="22">
        <v>100956</v>
      </c>
      <c r="H3" s="22">
        <v>100956</v>
      </c>
    </row>
    <row r="4" spans="1:12" ht="16.5" x14ac:dyDescent="0.3">
      <c r="A4" s="63"/>
      <c r="B4" s="63" t="s">
        <v>31</v>
      </c>
      <c r="C4" s="64" t="s">
        <v>33</v>
      </c>
      <c r="D4" s="63">
        <v>105419</v>
      </c>
      <c r="E4" s="65">
        <v>44517</v>
      </c>
      <c r="F4" s="66">
        <v>44551</v>
      </c>
      <c r="G4" s="22">
        <v>19700</v>
      </c>
      <c r="H4" s="22">
        <v>19700</v>
      </c>
    </row>
    <row r="5" spans="1:12" ht="16.5" x14ac:dyDescent="0.3">
      <c r="A5" s="63"/>
      <c r="B5" s="63" t="s">
        <v>31</v>
      </c>
      <c r="C5" s="64" t="s">
        <v>33</v>
      </c>
      <c r="D5" s="63">
        <v>151968</v>
      </c>
      <c r="E5" s="65">
        <v>44643</v>
      </c>
      <c r="F5" s="66">
        <v>44881</v>
      </c>
      <c r="G5" s="22">
        <v>165135</v>
      </c>
      <c r="H5" s="22">
        <v>165135</v>
      </c>
    </row>
    <row r="6" spans="1:12" ht="16.5" x14ac:dyDescent="0.3">
      <c r="A6" s="63"/>
      <c r="B6" s="63" t="s">
        <v>31</v>
      </c>
      <c r="C6" s="64" t="s">
        <v>64</v>
      </c>
      <c r="D6" s="64">
        <v>22616</v>
      </c>
      <c r="E6" s="65">
        <v>44998</v>
      </c>
      <c r="F6" s="66">
        <v>45033</v>
      </c>
      <c r="G6" s="22">
        <v>2160394</v>
      </c>
      <c r="H6" s="22">
        <v>2160394</v>
      </c>
    </row>
    <row r="7" spans="1:12" ht="16.5" x14ac:dyDescent="0.3">
      <c r="A7" s="63"/>
      <c r="B7" s="63" t="s">
        <v>31</v>
      </c>
      <c r="C7" s="64" t="s">
        <v>64</v>
      </c>
      <c r="D7" s="64">
        <v>33981</v>
      </c>
      <c r="E7" s="65">
        <v>45025</v>
      </c>
      <c r="F7" s="66">
        <v>45062</v>
      </c>
      <c r="G7" s="22">
        <v>3080947</v>
      </c>
      <c r="H7" s="22">
        <v>3080947</v>
      </c>
    </row>
    <row r="8" spans="1:12" ht="16.5" x14ac:dyDescent="0.3">
      <c r="A8" s="58"/>
      <c r="B8" s="58" t="s">
        <v>31</v>
      </c>
      <c r="C8" s="59" t="s">
        <v>64</v>
      </c>
      <c r="D8" s="59">
        <v>27759</v>
      </c>
      <c r="E8" s="60">
        <v>45009</v>
      </c>
      <c r="F8" s="61">
        <v>45062</v>
      </c>
      <c r="G8" s="62">
        <v>5362076</v>
      </c>
      <c r="H8" s="62">
        <v>5362076</v>
      </c>
    </row>
    <row r="9" spans="1:12" ht="16.5" x14ac:dyDescent="0.3">
      <c r="A9" s="74"/>
      <c r="B9" s="63" t="s">
        <v>31</v>
      </c>
      <c r="C9" s="64" t="s">
        <v>33</v>
      </c>
      <c r="D9" s="64">
        <v>264452</v>
      </c>
      <c r="E9" s="65">
        <v>44899</v>
      </c>
      <c r="F9" s="66">
        <v>44980</v>
      </c>
      <c r="G9" s="22">
        <v>107874</v>
      </c>
      <c r="H9" s="22">
        <v>107874</v>
      </c>
    </row>
    <row r="10" spans="1:12" ht="16.5" x14ac:dyDescent="0.3">
      <c r="A10" s="74"/>
      <c r="B10" s="63" t="s">
        <v>31</v>
      </c>
      <c r="C10" s="64" t="s">
        <v>64</v>
      </c>
      <c r="D10" s="64" t="s">
        <v>62</v>
      </c>
      <c r="E10" s="65">
        <v>45009</v>
      </c>
      <c r="F10" s="66">
        <v>45062</v>
      </c>
      <c r="G10" s="22">
        <v>107874</v>
      </c>
      <c r="H10" s="22">
        <v>107874</v>
      </c>
    </row>
    <row r="11" spans="1:12" ht="16.5" x14ac:dyDescent="0.3">
      <c r="A11" s="57"/>
      <c r="B11" s="58" t="s">
        <v>31</v>
      </c>
      <c r="C11" s="59" t="s">
        <v>64</v>
      </c>
      <c r="D11" s="59" t="s">
        <v>63</v>
      </c>
      <c r="E11" s="60" t="s">
        <v>60</v>
      </c>
      <c r="F11" s="61">
        <v>45091</v>
      </c>
      <c r="G11" s="62">
        <v>730084</v>
      </c>
      <c r="H11" s="62">
        <v>730084</v>
      </c>
    </row>
    <row r="12" spans="1:12" ht="15.75" x14ac:dyDescent="0.3">
      <c r="C12" s="7"/>
      <c r="D12" s="7"/>
      <c r="E12" s="8"/>
      <c r="F12" s="8"/>
      <c r="G12" s="8"/>
      <c r="H12" s="75">
        <f>SUM(H2:H11)</f>
        <v>11845640</v>
      </c>
      <c r="I12" s="10"/>
    </row>
    <row r="13" spans="1:12" ht="15.75" x14ac:dyDescent="0.3">
      <c r="C13" s="7"/>
      <c r="D13" s="7"/>
      <c r="E13" s="8"/>
      <c r="F13" s="8"/>
      <c r="G13" s="8"/>
      <c r="H13" s="9"/>
      <c r="I13" s="10"/>
    </row>
    <row r="14" spans="1:12" x14ac:dyDescent="0.25">
      <c r="B14" s="2"/>
      <c r="C14" s="2"/>
      <c r="D14" s="2"/>
      <c r="E14" s="2"/>
      <c r="F14" s="43"/>
      <c r="G14" s="2"/>
      <c r="H14" s="28"/>
      <c r="I14" s="44"/>
      <c r="L14" s="44"/>
    </row>
    <row r="15" spans="1:12" x14ac:dyDescent="0.25">
      <c r="B15" s="2"/>
      <c r="C15" s="35"/>
      <c r="D15" s="2"/>
      <c r="E15" s="2"/>
      <c r="F15" s="43"/>
      <c r="G15" s="2"/>
      <c r="H15" s="28"/>
      <c r="I15" s="31"/>
      <c r="L15" s="37"/>
    </row>
    <row r="16" spans="1:12" x14ac:dyDescent="0.25">
      <c r="B16" s="2"/>
      <c r="C16" s="2"/>
      <c r="D16" s="2"/>
      <c r="E16" s="2"/>
      <c r="F16" s="43"/>
      <c r="G16" s="2"/>
      <c r="H16" s="28"/>
      <c r="I16" s="44"/>
      <c r="L16" s="44"/>
    </row>
    <row r="17" spans="2:12" x14ac:dyDescent="0.25">
      <c r="B17" s="33"/>
      <c r="C17" s="33"/>
      <c r="D17" s="2"/>
      <c r="E17" s="2"/>
      <c r="F17" s="2"/>
      <c r="G17" s="30"/>
      <c r="H17" s="42"/>
      <c r="I17" s="28"/>
      <c r="L17" s="28"/>
    </row>
    <row r="18" spans="2:12" x14ac:dyDescent="0.25">
      <c r="B18" s="33"/>
      <c r="C18" s="33"/>
      <c r="D18" s="2"/>
      <c r="E18" s="2"/>
      <c r="F18" s="2"/>
      <c r="G18" s="30"/>
      <c r="H18" s="42"/>
      <c r="I18" s="28"/>
      <c r="L18" s="28"/>
    </row>
    <row r="19" spans="2:12" x14ac:dyDescent="0.25">
      <c r="B19" s="2"/>
      <c r="C19" s="2"/>
      <c r="D19" s="2"/>
      <c r="E19" s="2"/>
      <c r="F19" s="2"/>
      <c r="G19" s="30"/>
      <c r="H19" s="42"/>
      <c r="I19" s="28"/>
      <c r="L19" s="28"/>
    </row>
    <row r="20" spans="2:12" x14ac:dyDescent="0.25">
      <c r="B20" s="2"/>
      <c r="C20" s="2"/>
      <c r="D20" s="2"/>
      <c r="E20" s="2"/>
      <c r="F20" s="2"/>
      <c r="G20" s="29"/>
      <c r="H20" s="38"/>
      <c r="I20" s="28"/>
      <c r="L20" s="28"/>
    </row>
    <row r="21" spans="2:12" x14ac:dyDescent="0.25">
      <c r="B21" s="2"/>
      <c r="C21" s="2"/>
      <c r="D21" s="2"/>
      <c r="E21" s="2"/>
      <c r="F21" s="2"/>
      <c r="G21" s="29"/>
      <c r="H21" s="38"/>
      <c r="I21" s="38"/>
      <c r="L21" s="28"/>
    </row>
    <row r="22" spans="2:12" x14ac:dyDescent="0.25">
      <c r="B22" s="2"/>
      <c r="C22" s="2"/>
      <c r="D22" s="2"/>
      <c r="E22" s="2"/>
      <c r="F22" s="2"/>
      <c r="G22" s="29"/>
      <c r="H22" s="38"/>
      <c r="I22" s="38"/>
      <c r="L22" s="28"/>
    </row>
    <row r="23" spans="2:12" x14ac:dyDescent="0.25">
      <c r="B23" s="2"/>
      <c r="C23" s="2"/>
      <c r="D23" s="2"/>
      <c r="E23" s="2"/>
      <c r="F23" s="2"/>
      <c r="G23" s="29"/>
      <c r="H23" s="38"/>
      <c r="I23" s="38"/>
      <c r="L23" s="28"/>
    </row>
    <row r="24" spans="2:12" x14ac:dyDescent="0.25">
      <c r="B24" s="2"/>
      <c r="C24" s="2"/>
      <c r="D24" s="2"/>
      <c r="E24" s="2"/>
      <c r="F24" s="2"/>
      <c r="G24" s="29"/>
      <c r="H24" s="38"/>
      <c r="I24" s="38"/>
      <c r="J24" s="38"/>
      <c r="K24" s="38"/>
      <c r="L24" s="28"/>
    </row>
    <row r="25" spans="2:12" x14ac:dyDescent="0.25">
      <c r="B25" s="2"/>
      <c r="C25" s="2"/>
      <c r="D25" s="2"/>
      <c r="E25" s="2"/>
      <c r="F25" s="2"/>
      <c r="G25" s="29"/>
      <c r="H25" s="38"/>
      <c r="I25" s="38"/>
      <c r="J25" s="38"/>
      <c r="K25" s="38"/>
      <c r="L25" s="28"/>
    </row>
    <row r="26" spans="2:12" x14ac:dyDescent="0.25">
      <c r="C26" s="2"/>
      <c r="E26" s="2"/>
      <c r="F26" s="3"/>
      <c r="H26" s="28"/>
      <c r="I26" s="44"/>
      <c r="J26" s="44"/>
      <c r="K26" s="44"/>
      <c r="L26" s="44"/>
    </row>
    <row r="27" spans="2:12" x14ac:dyDescent="0.25">
      <c r="B27" s="2"/>
      <c r="C27" s="2"/>
      <c r="D27" s="2"/>
      <c r="E27" s="2"/>
      <c r="F27" s="3"/>
      <c r="G27" s="2"/>
      <c r="H27" s="28"/>
      <c r="I27" s="44"/>
      <c r="J27" s="44"/>
      <c r="K27" s="44"/>
      <c r="L27" s="44"/>
    </row>
    <row r="28" spans="2:12" x14ac:dyDescent="0.25">
      <c r="B28" s="2"/>
      <c r="C28" s="2"/>
      <c r="D28" s="2"/>
      <c r="E28" s="2"/>
      <c r="F28" s="43"/>
      <c r="G28" s="2"/>
      <c r="H28" s="28"/>
      <c r="I28" s="44"/>
      <c r="J28" s="44"/>
      <c r="K28" s="44"/>
      <c r="L28" s="44"/>
    </row>
    <row r="29" spans="2:12" x14ac:dyDescent="0.25">
      <c r="B29" s="2"/>
      <c r="C29" s="2"/>
      <c r="D29" s="2"/>
      <c r="E29" s="2"/>
      <c r="F29" s="43"/>
      <c r="G29" s="2"/>
      <c r="H29" s="28"/>
      <c r="I29" s="31"/>
      <c r="J29" s="31"/>
      <c r="K29" s="31"/>
      <c r="L29" s="37"/>
    </row>
    <row r="30" spans="2:12" x14ac:dyDescent="0.25">
      <c r="B30" s="2"/>
      <c r="C30" s="2"/>
      <c r="D30" s="2"/>
      <c r="E30" s="2"/>
      <c r="F30" s="43"/>
      <c r="G30" s="2"/>
      <c r="H30" s="28"/>
      <c r="I30" s="44"/>
      <c r="J30" s="44"/>
      <c r="K30" s="44"/>
      <c r="L30" s="44"/>
    </row>
    <row r="31" spans="2:12" x14ac:dyDescent="0.25">
      <c r="B31" s="2"/>
      <c r="C31" s="2"/>
      <c r="D31" s="2"/>
      <c r="E31" s="2"/>
      <c r="F31" s="43"/>
      <c r="G31" s="2"/>
      <c r="H31" s="28"/>
      <c r="I31" s="44"/>
      <c r="J31" s="44"/>
      <c r="K31" s="44"/>
      <c r="L31" s="44"/>
    </row>
  </sheetData>
  <protectedRanges>
    <protectedRange sqref="L14:L20" name="Rango1"/>
    <protectedRange sqref="I15:K18" name="Rango1_1"/>
    <protectedRange sqref="I19:K19" name="Rango1_2"/>
    <protectedRange sqref="L24" name="Rango1_6"/>
    <protectedRange sqref="I24:K24" name="Rango1_3_1"/>
  </protectedRanges>
  <conditionalFormatting sqref="B15">
    <cfRule type="duplicateValues" dxfId="19" priority="4"/>
  </conditionalFormatting>
  <conditionalFormatting sqref="B15">
    <cfRule type="duplicateValues" dxfId="18" priority="5"/>
  </conditionalFormatting>
  <conditionalFormatting sqref="B15">
    <cfRule type="duplicateValues" dxfId="17" priority="3"/>
  </conditionalFormatting>
  <conditionalFormatting sqref="B14">
    <cfRule type="duplicateValues" dxfId="16" priority="6"/>
  </conditionalFormatting>
  <conditionalFormatting sqref="B16">
    <cfRule type="duplicateValues" dxfId="15" priority="7"/>
  </conditionalFormatting>
  <conditionalFormatting sqref="D1:D1048576">
    <cfRule type="duplicateValues" dxfId="14" priority="1"/>
  </conditionalFormatting>
  <dataValidations count="1">
    <dataValidation type="whole" operator="greaterThan" allowBlank="1" showInputMessage="1" showErrorMessage="1" errorTitle="DATO ERRADO" error="El valor debe ser diferente de cero" sqref="G27:G28 G29:H1048576 G12:G25 H12:H24 E9:E11 G1:H8" xr:uid="{B0A9EBB7-E6FD-4269-8733-D854E00F8A86}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showGridLines="0" zoomScaleNormal="100" zoomScaleSheetLayoutView="100" workbookViewId="0">
      <selection activeCell="A4" sqref="A4:I4"/>
    </sheetView>
  </sheetViews>
  <sheetFormatPr baseColWidth="10" defaultRowHeight="13.5" x14ac:dyDescent="0.25"/>
  <cols>
    <col min="1" max="1" width="12.140625" style="2" bestFit="1" customWidth="1"/>
    <col min="2" max="4" width="11.42578125" style="2" customWidth="1"/>
    <col min="5" max="5" width="16.140625" style="2" bestFit="1" customWidth="1"/>
    <col min="6" max="6" width="13.85546875" style="2" bestFit="1" customWidth="1"/>
    <col min="7" max="7" width="12.85546875" style="2" bestFit="1" customWidth="1"/>
    <col min="8" max="8" width="11.42578125" style="2"/>
    <col min="9" max="9" width="16.140625" style="2" bestFit="1" customWidth="1"/>
    <col min="10" max="10" width="14.7109375" style="2" customWidth="1"/>
    <col min="11" max="16384" width="11.42578125" style="2"/>
  </cols>
  <sheetData>
    <row r="1" spans="1:10" ht="14.25" x14ac:dyDescent="0.25">
      <c r="A1" s="46" t="s">
        <v>34</v>
      </c>
      <c r="B1" s="47"/>
      <c r="C1" s="47"/>
      <c r="D1" s="47"/>
      <c r="E1" s="47"/>
      <c r="F1" s="47"/>
      <c r="G1" s="47"/>
      <c r="H1" s="47"/>
      <c r="I1" s="48"/>
    </row>
    <row r="2" spans="1:10" ht="15" x14ac:dyDescent="0.25">
      <c r="A2" s="49" t="s">
        <v>16</v>
      </c>
      <c r="B2" s="50"/>
      <c r="C2" s="50"/>
      <c r="D2" s="50"/>
      <c r="E2" s="50"/>
      <c r="F2" s="50"/>
      <c r="G2" s="50"/>
      <c r="H2" s="50"/>
      <c r="I2" s="51"/>
    </row>
    <row r="3" spans="1:10" ht="15" x14ac:dyDescent="0.25">
      <c r="A3" s="49" t="s">
        <v>35</v>
      </c>
      <c r="B3" s="50"/>
      <c r="C3" s="50"/>
      <c r="D3" s="50"/>
      <c r="E3" s="50"/>
      <c r="F3" s="50"/>
      <c r="G3" s="50"/>
      <c r="H3" s="50"/>
      <c r="I3" s="51"/>
    </row>
    <row r="4" spans="1:10" ht="15" x14ac:dyDescent="0.25">
      <c r="A4" s="52" t="s">
        <v>74</v>
      </c>
      <c r="B4" s="53"/>
      <c r="C4" s="53"/>
      <c r="D4" s="53"/>
      <c r="E4" s="53"/>
      <c r="F4" s="53"/>
      <c r="G4" s="53"/>
      <c r="H4" s="53"/>
      <c r="I4" s="54"/>
    </row>
    <row r="5" spans="1:10" ht="25.5" x14ac:dyDescent="0.25">
      <c r="A5" s="21" t="s">
        <v>2</v>
      </c>
      <c r="B5" s="14" t="s">
        <v>36</v>
      </c>
      <c r="C5" s="14" t="s">
        <v>37</v>
      </c>
      <c r="D5" s="14" t="s">
        <v>0</v>
      </c>
      <c r="E5" s="14" t="s">
        <v>38</v>
      </c>
      <c r="F5" s="14" t="s">
        <v>39</v>
      </c>
      <c r="G5" s="14" t="s">
        <v>7</v>
      </c>
      <c r="H5" s="14" t="s">
        <v>40</v>
      </c>
      <c r="I5" s="14" t="s">
        <v>9</v>
      </c>
    </row>
    <row r="6" spans="1:10" ht="16.5" x14ac:dyDescent="0.3">
      <c r="A6" s="18">
        <v>44551</v>
      </c>
      <c r="B6" s="20" t="s">
        <v>17</v>
      </c>
      <c r="C6" s="20">
        <v>2021</v>
      </c>
      <c r="D6" s="20">
        <v>28176</v>
      </c>
      <c r="E6" s="19">
        <v>19700</v>
      </c>
      <c r="F6" s="19"/>
      <c r="G6" s="19"/>
      <c r="H6" s="19"/>
      <c r="I6" s="19">
        <f>E6-F6-H6</f>
        <v>19700</v>
      </c>
      <c r="J6" s="7"/>
    </row>
    <row r="7" spans="1:10" ht="16.5" x14ac:dyDescent="0.3">
      <c r="A7" s="18">
        <v>44610</v>
      </c>
      <c r="B7" s="20" t="s">
        <v>15</v>
      </c>
      <c r="C7" s="20">
        <v>2022</v>
      </c>
      <c r="D7" s="20">
        <v>29089</v>
      </c>
      <c r="E7" s="19">
        <v>10600</v>
      </c>
      <c r="F7" s="19"/>
      <c r="G7" s="19"/>
      <c r="H7" s="19"/>
      <c r="I7" s="19">
        <f>E7-F7-H7</f>
        <v>10600</v>
      </c>
      <c r="J7" s="7"/>
    </row>
    <row r="8" spans="1:10" ht="16.5" x14ac:dyDescent="0.3">
      <c r="A8" s="18">
        <v>44825</v>
      </c>
      <c r="B8" s="20" t="s">
        <v>12</v>
      </c>
      <c r="C8" s="20">
        <v>2022</v>
      </c>
      <c r="D8" s="20">
        <v>31228</v>
      </c>
      <c r="E8" s="19">
        <v>826955</v>
      </c>
      <c r="F8" s="19">
        <v>725999</v>
      </c>
      <c r="G8" s="19"/>
      <c r="H8" s="19"/>
      <c r="I8" s="19">
        <f>E8-F8-H8</f>
        <v>100956</v>
      </c>
      <c r="J8" s="8"/>
    </row>
    <row r="9" spans="1:10" ht="16.5" x14ac:dyDescent="0.3">
      <c r="A9" s="18">
        <v>44881</v>
      </c>
      <c r="B9" s="20" t="s">
        <v>13</v>
      </c>
      <c r="C9" s="20">
        <v>2022</v>
      </c>
      <c r="D9" s="20">
        <v>31765</v>
      </c>
      <c r="E9" s="19">
        <v>165135</v>
      </c>
      <c r="F9" s="19"/>
      <c r="G9" s="19"/>
      <c r="H9" s="19"/>
      <c r="I9" s="19">
        <f>E9-F9-H9</f>
        <v>165135</v>
      </c>
      <c r="J9" s="8"/>
    </row>
    <row r="10" spans="1:10" ht="16.5" x14ac:dyDescent="0.3">
      <c r="A10" s="18">
        <v>44980</v>
      </c>
      <c r="B10" s="20" t="s">
        <v>45</v>
      </c>
      <c r="C10" s="20">
        <v>2022</v>
      </c>
      <c r="D10" s="20">
        <v>32594</v>
      </c>
      <c r="E10" s="19">
        <v>107874</v>
      </c>
      <c r="F10" s="19"/>
      <c r="G10" s="19"/>
      <c r="H10" s="19"/>
      <c r="I10" s="19">
        <f>E10-F10-H10</f>
        <v>107874</v>
      </c>
      <c r="J10" s="8"/>
    </row>
    <row r="11" spans="1:10" ht="16.5" x14ac:dyDescent="0.3">
      <c r="A11" s="18">
        <v>45033</v>
      </c>
      <c r="B11" s="20" t="s">
        <v>13</v>
      </c>
      <c r="C11" s="20">
        <v>2023</v>
      </c>
      <c r="D11" s="20">
        <v>33052</v>
      </c>
      <c r="E11" s="19">
        <v>2160394</v>
      </c>
      <c r="F11" s="19"/>
      <c r="G11" s="19"/>
      <c r="H11" s="19"/>
      <c r="I11" s="19">
        <f>E11-F11-H11</f>
        <v>2160394</v>
      </c>
      <c r="J11" s="8"/>
    </row>
    <row r="12" spans="1:10" ht="16.5" x14ac:dyDescent="0.3">
      <c r="A12" s="18">
        <v>45062</v>
      </c>
      <c r="B12" s="20" t="s">
        <v>56</v>
      </c>
      <c r="C12" s="20">
        <v>2023</v>
      </c>
      <c r="D12" s="20">
        <v>33344</v>
      </c>
      <c r="E12" s="19">
        <v>3080947</v>
      </c>
      <c r="F12" s="19"/>
      <c r="G12" s="19"/>
      <c r="H12" s="19"/>
      <c r="I12" s="19">
        <f>E12-F12-H12</f>
        <v>3080947</v>
      </c>
      <c r="J12" s="8"/>
    </row>
    <row r="13" spans="1:10" ht="16.5" x14ac:dyDescent="0.3">
      <c r="A13" s="18">
        <v>45062</v>
      </c>
      <c r="B13" s="20" t="s">
        <v>13</v>
      </c>
      <c r="C13" s="20">
        <v>2023</v>
      </c>
      <c r="D13" s="20">
        <v>33345</v>
      </c>
      <c r="E13" s="19">
        <v>5362076</v>
      </c>
      <c r="F13" s="19"/>
      <c r="G13" s="19"/>
      <c r="H13" s="19"/>
      <c r="I13" s="19">
        <f>E13-F13-H13</f>
        <v>5362076</v>
      </c>
    </row>
    <row r="14" spans="1:10" ht="16.5" x14ac:dyDescent="0.3">
      <c r="A14" s="18">
        <v>45062</v>
      </c>
      <c r="B14" s="20" t="s">
        <v>13</v>
      </c>
      <c r="C14" s="20">
        <v>2023</v>
      </c>
      <c r="D14" s="20">
        <v>33346</v>
      </c>
      <c r="E14" s="19">
        <v>107874</v>
      </c>
      <c r="F14" s="19"/>
      <c r="G14" s="19"/>
      <c r="H14" s="19"/>
      <c r="I14" s="19">
        <f>E14-F14-H14</f>
        <v>107874</v>
      </c>
    </row>
    <row r="15" spans="1:10" ht="16.5" x14ac:dyDescent="0.3">
      <c r="A15" s="18">
        <v>45091</v>
      </c>
      <c r="B15" s="20" t="s">
        <v>14</v>
      </c>
      <c r="C15" s="20">
        <v>2023</v>
      </c>
      <c r="D15" s="20">
        <v>694</v>
      </c>
      <c r="E15" s="19">
        <v>730084</v>
      </c>
      <c r="F15" s="19"/>
      <c r="G15" s="19"/>
      <c r="H15" s="19"/>
      <c r="I15" s="19">
        <f>E15-F15-H15</f>
        <v>730084</v>
      </c>
    </row>
    <row r="16" spans="1:10" ht="15" customHeight="1" x14ac:dyDescent="0.25">
      <c r="A16" s="76" t="s">
        <v>73</v>
      </c>
      <c r="B16" s="77"/>
      <c r="C16" s="77"/>
      <c r="D16" s="78"/>
      <c r="E16" s="16">
        <f>SUM(E6:E15)</f>
        <v>12571639</v>
      </c>
      <c r="F16" s="16">
        <f t="shared" ref="F16:H16" si="0">SUM(F6:F15)</f>
        <v>725999</v>
      </c>
      <c r="G16" s="16">
        <f t="shared" si="0"/>
        <v>0</v>
      </c>
      <c r="H16" s="16">
        <f t="shared" si="0"/>
        <v>0</v>
      </c>
      <c r="I16" s="16">
        <f>SUM(I6:I15)</f>
        <v>11845640</v>
      </c>
    </row>
    <row r="20" spans="9:9" x14ac:dyDescent="0.25">
      <c r="I20" s="40"/>
    </row>
  </sheetData>
  <autoFilter ref="A5:I5" xr:uid="{00000000-0001-0000-0000-000000000000}">
    <sortState xmlns:xlrd2="http://schemas.microsoft.com/office/spreadsheetml/2017/richdata2" ref="A6:I19">
      <sortCondition ref="D5"/>
    </sortState>
  </autoFilter>
  <mergeCells count="5">
    <mergeCell ref="A1:I1"/>
    <mergeCell ref="A2:I2"/>
    <mergeCell ref="A3:I3"/>
    <mergeCell ref="A4:I4"/>
    <mergeCell ref="A16:D16"/>
  </mergeCells>
  <conditionalFormatting sqref="D15 D6:D10">
    <cfRule type="duplicateValues" dxfId="13" priority="20"/>
  </conditionalFormatting>
  <conditionalFormatting sqref="D20 D1:D5 D24:D1048576">
    <cfRule type="duplicateValues" dxfId="12" priority="23"/>
  </conditionalFormatting>
  <conditionalFormatting sqref="D15 D1:D13 D24:D1048576 D17:D20">
    <cfRule type="duplicateValues" dxfId="11" priority="31"/>
  </conditionalFormatting>
  <conditionalFormatting sqref="D14">
    <cfRule type="duplicateValues" dxfId="10" priority="10"/>
  </conditionalFormatting>
  <conditionalFormatting sqref="D24:D1048576 J6:J12 D1:D15 D17:D20">
    <cfRule type="duplicateValues" dxfId="9" priority="8"/>
  </conditionalFormatting>
  <conditionalFormatting sqref="D11:D13">
    <cfRule type="duplicateValues" dxfId="8" priority="35"/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6"/>
  <sheetViews>
    <sheetView showGridLines="0" zoomScaleNormal="100" workbookViewId="0">
      <pane ySplit="7" topLeftCell="A8" activePane="bottomLeft" state="frozen"/>
      <selection pane="bottomLeft" activeCell="G36" sqref="G36"/>
    </sheetView>
  </sheetViews>
  <sheetFormatPr baseColWidth="10" defaultRowHeight="13.5" x14ac:dyDescent="0.25"/>
  <cols>
    <col min="1" max="1" width="11.85546875" style="3" bestFit="1" customWidth="1"/>
    <col min="2" max="2" width="11.7109375" style="3" bestFit="1" customWidth="1"/>
    <col min="3" max="3" width="11.7109375" style="3" customWidth="1"/>
    <col min="4" max="4" width="12.42578125" style="3" bestFit="1" customWidth="1"/>
    <col min="5" max="5" width="13.7109375" style="3" bestFit="1" customWidth="1"/>
    <col min="6" max="6" width="12.42578125" style="3" bestFit="1" customWidth="1"/>
    <col min="7" max="7" width="26.42578125" style="3" bestFit="1" customWidth="1"/>
    <col min="8" max="8" width="12.42578125" style="3" bestFit="1" customWidth="1"/>
    <col min="9" max="9" width="19.42578125" style="36" bestFit="1" customWidth="1"/>
    <col min="10" max="10" width="19" style="36" bestFit="1" customWidth="1"/>
    <col min="11" max="11" width="14" style="36" bestFit="1" customWidth="1"/>
    <col min="12" max="12" width="12.5703125" style="36" bestFit="1" customWidth="1"/>
    <col min="13" max="13" width="19.42578125" style="36" customWidth="1"/>
    <col min="14" max="14" width="19.42578125" style="4" customWidth="1"/>
    <col min="15" max="15" width="11.42578125" style="2"/>
    <col min="16" max="16" width="11.5703125" style="2" bestFit="1" customWidth="1"/>
    <col min="17" max="18" width="15.42578125" style="2" bestFit="1" customWidth="1"/>
    <col min="19" max="16384" width="11.42578125" style="2"/>
  </cols>
  <sheetData>
    <row r="1" spans="1:14" x14ac:dyDescent="0.25">
      <c r="A1" s="56" t="s">
        <v>31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34"/>
      <c r="N1" s="26"/>
    </row>
    <row r="2" spans="1:14" x14ac:dyDescent="0.25">
      <c r="A2" s="55" t="s">
        <v>42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39"/>
      <c r="N2" s="25"/>
    </row>
    <row r="3" spans="1:14" x14ac:dyDescent="0.25">
      <c r="A3" s="55" t="s">
        <v>34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39"/>
      <c r="N3" s="25"/>
    </row>
    <row r="4" spans="1:14" x14ac:dyDescent="0.25">
      <c r="A4" s="55" t="s">
        <v>23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39"/>
      <c r="N4" s="25"/>
    </row>
    <row r="5" spans="1:14" x14ac:dyDescent="0.25">
      <c r="A5" s="55" t="s">
        <v>35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39"/>
      <c r="N5" s="25"/>
    </row>
    <row r="6" spans="1:14" x14ac:dyDescent="0.25">
      <c r="A6" s="55" t="s">
        <v>74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39"/>
      <c r="N6" s="25"/>
    </row>
    <row r="7" spans="1:14" ht="25.5" x14ac:dyDescent="0.25">
      <c r="A7" s="5" t="s">
        <v>11</v>
      </c>
      <c r="B7" s="5" t="s">
        <v>0</v>
      </c>
      <c r="C7" s="5" t="s">
        <v>47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10</v>
      </c>
      <c r="I7" s="27" t="s">
        <v>6</v>
      </c>
      <c r="J7" s="27" t="s">
        <v>1</v>
      </c>
      <c r="K7" s="27" t="s">
        <v>7</v>
      </c>
      <c r="L7" s="27" t="s">
        <v>8</v>
      </c>
      <c r="M7" s="27" t="s">
        <v>43</v>
      </c>
      <c r="N7" s="6" t="s">
        <v>44</v>
      </c>
    </row>
    <row r="8" spans="1:14" ht="15" customHeight="1" x14ac:dyDescent="0.25">
      <c r="A8" s="33">
        <v>29089</v>
      </c>
      <c r="B8" s="33">
        <v>4692864</v>
      </c>
      <c r="C8" s="33" t="s">
        <v>48</v>
      </c>
      <c r="D8" s="29">
        <v>44610</v>
      </c>
      <c r="E8" s="2"/>
      <c r="F8" s="2">
        <v>1114956300</v>
      </c>
      <c r="G8" s="2" t="s">
        <v>18</v>
      </c>
      <c r="H8" s="30">
        <v>44586</v>
      </c>
      <c r="I8" s="42">
        <v>10600</v>
      </c>
      <c r="J8" s="28"/>
      <c r="K8" s="28"/>
      <c r="L8" s="28"/>
      <c r="M8" s="28">
        <f t="shared" ref="M8:M14" si="0">+I8-J8-L8</f>
        <v>10600</v>
      </c>
      <c r="N8" s="2"/>
    </row>
    <row r="9" spans="1:14" ht="15" customHeight="1" x14ac:dyDescent="0.25">
      <c r="A9" s="33">
        <v>31228</v>
      </c>
      <c r="B9" s="33">
        <v>4830188</v>
      </c>
      <c r="C9" s="33" t="s">
        <v>49</v>
      </c>
      <c r="D9" s="29">
        <v>44825</v>
      </c>
      <c r="E9" s="2"/>
      <c r="F9" s="2">
        <v>1124866794</v>
      </c>
      <c r="G9" s="2" t="s">
        <v>19</v>
      </c>
      <c r="H9" s="30">
        <v>44744</v>
      </c>
      <c r="I9" s="41">
        <v>725999</v>
      </c>
      <c r="J9" s="28">
        <v>725999</v>
      </c>
      <c r="K9" s="28"/>
      <c r="L9" s="28"/>
      <c r="M9" s="28">
        <f>+I9-J9-L9</f>
        <v>0</v>
      </c>
      <c r="N9" s="2"/>
    </row>
    <row r="10" spans="1:14" ht="15" customHeight="1" x14ac:dyDescent="0.25">
      <c r="A10" s="33">
        <v>31228</v>
      </c>
      <c r="B10" s="33">
        <v>4845803</v>
      </c>
      <c r="C10" s="33" t="s">
        <v>50</v>
      </c>
      <c r="D10" s="29">
        <v>44825</v>
      </c>
      <c r="E10" s="2"/>
      <c r="F10" s="2">
        <v>69007684</v>
      </c>
      <c r="G10" s="2" t="s">
        <v>20</v>
      </c>
      <c r="H10" s="30">
        <v>44768</v>
      </c>
      <c r="I10" s="42">
        <v>100956</v>
      </c>
      <c r="J10" s="28"/>
      <c r="K10" s="28"/>
      <c r="L10" s="28"/>
      <c r="M10" s="28">
        <f t="shared" si="0"/>
        <v>100956</v>
      </c>
      <c r="N10" s="2"/>
    </row>
    <row r="11" spans="1:14" ht="15" customHeight="1" x14ac:dyDescent="0.25">
      <c r="A11" s="33">
        <v>28176</v>
      </c>
      <c r="B11" s="33">
        <v>4644454</v>
      </c>
      <c r="C11" s="33" t="s">
        <v>55</v>
      </c>
      <c r="D11" s="29">
        <v>44551</v>
      </c>
      <c r="E11" s="2"/>
      <c r="F11" s="2">
        <v>1124866794</v>
      </c>
      <c r="G11" s="2" t="s">
        <v>21</v>
      </c>
      <c r="H11" s="30">
        <v>44517</v>
      </c>
      <c r="I11" s="42">
        <v>19700</v>
      </c>
      <c r="J11" s="28"/>
      <c r="K11" s="28"/>
      <c r="L11" s="28"/>
      <c r="M11" s="28">
        <f t="shared" si="0"/>
        <v>19700</v>
      </c>
      <c r="N11" s="2" t="s">
        <v>65</v>
      </c>
    </row>
    <row r="12" spans="1:14" ht="15" customHeight="1" x14ac:dyDescent="0.25">
      <c r="A12" s="67">
        <v>28176</v>
      </c>
      <c r="B12" s="67">
        <v>4652100</v>
      </c>
      <c r="C12" s="67" t="s">
        <v>54</v>
      </c>
      <c r="D12" s="68">
        <v>44551</v>
      </c>
      <c r="E12" s="69"/>
      <c r="F12" s="69">
        <v>1006948631</v>
      </c>
      <c r="G12" s="69" t="s">
        <v>22</v>
      </c>
      <c r="H12" s="70">
        <v>44527</v>
      </c>
      <c r="I12" s="71">
        <v>467033</v>
      </c>
      <c r="J12" s="72"/>
      <c r="K12" s="72"/>
      <c r="L12" s="72"/>
      <c r="M12" s="72">
        <v>0</v>
      </c>
      <c r="N12" s="69" t="s">
        <v>72</v>
      </c>
    </row>
    <row r="13" spans="1:14" ht="15" customHeight="1" x14ac:dyDescent="0.25">
      <c r="A13" s="2">
        <v>31765</v>
      </c>
      <c r="B13" s="2">
        <v>4737616</v>
      </c>
      <c r="C13" s="2" t="s">
        <v>51</v>
      </c>
      <c r="D13" s="29">
        <v>44881</v>
      </c>
      <c r="E13" s="2"/>
      <c r="F13" s="2">
        <v>69007726</v>
      </c>
      <c r="G13" s="2" t="s">
        <v>41</v>
      </c>
      <c r="H13" s="30">
        <v>44643</v>
      </c>
      <c r="I13" s="42">
        <v>165135</v>
      </c>
      <c r="J13" s="28"/>
      <c r="K13" s="28"/>
      <c r="L13" s="28"/>
      <c r="M13" s="28">
        <f t="shared" si="0"/>
        <v>165135</v>
      </c>
      <c r="N13" s="2"/>
    </row>
    <row r="14" spans="1:14" ht="15" customHeight="1" x14ac:dyDescent="0.25">
      <c r="A14" s="69">
        <v>32364</v>
      </c>
      <c r="B14" s="69">
        <v>4964268</v>
      </c>
      <c r="C14" s="69" t="s">
        <v>52</v>
      </c>
      <c r="D14" s="68">
        <v>44949</v>
      </c>
      <c r="E14" s="69"/>
      <c r="F14" s="69">
        <v>14982908</v>
      </c>
      <c r="G14" s="69" t="s">
        <v>46</v>
      </c>
      <c r="H14" s="68">
        <v>44899</v>
      </c>
      <c r="I14" s="73">
        <v>174386</v>
      </c>
      <c r="J14" s="72"/>
      <c r="K14" s="72"/>
      <c r="L14" s="72"/>
      <c r="M14" s="72">
        <v>0</v>
      </c>
      <c r="N14" s="69" t="s">
        <v>72</v>
      </c>
    </row>
    <row r="15" spans="1:14" ht="15" customHeight="1" x14ac:dyDescent="0.25">
      <c r="A15" s="2">
        <v>33052</v>
      </c>
      <c r="B15" s="2"/>
      <c r="C15" s="2" t="s">
        <v>66</v>
      </c>
      <c r="D15" s="29">
        <v>45033</v>
      </c>
      <c r="E15" s="2"/>
      <c r="F15" s="2">
        <v>41170895</v>
      </c>
      <c r="G15" s="2" t="s">
        <v>57</v>
      </c>
      <c r="H15" s="29">
        <v>44998</v>
      </c>
      <c r="I15" s="38">
        <v>2160394</v>
      </c>
      <c r="J15" s="38"/>
      <c r="K15" s="38"/>
      <c r="L15" s="38"/>
      <c r="M15" s="28">
        <v>2160394</v>
      </c>
      <c r="N15" s="2" t="s">
        <v>65</v>
      </c>
    </row>
    <row r="16" spans="1:14" ht="15" customHeight="1" x14ac:dyDescent="0.25">
      <c r="A16" s="2">
        <v>33344</v>
      </c>
      <c r="B16" s="2"/>
      <c r="C16" s="2" t="s">
        <v>67</v>
      </c>
      <c r="D16" s="29">
        <v>45062</v>
      </c>
      <c r="E16" s="2"/>
      <c r="F16" s="2">
        <v>1125179257</v>
      </c>
      <c r="G16" s="2" t="s">
        <v>58</v>
      </c>
      <c r="H16" s="29">
        <v>45025</v>
      </c>
      <c r="I16" s="38">
        <v>3080947</v>
      </c>
      <c r="J16" s="38"/>
      <c r="K16" s="38"/>
      <c r="L16" s="38"/>
      <c r="M16" s="28">
        <v>3080947</v>
      </c>
      <c r="N16" s="2" t="s">
        <v>65</v>
      </c>
    </row>
    <row r="17" spans="1:17" ht="15" customHeight="1" x14ac:dyDescent="0.25">
      <c r="A17" s="2">
        <v>33345</v>
      </c>
      <c r="B17" s="2"/>
      <c r="C17" s="2" t="s">
        <v>68</v>
      </c>
      <c r="D17" s="29">
        <v>45062</v>
      </c>
      <c r="E17" s="2"/>
      <c r="F17" s="2">
        <v>1125179257</v>
      </c>
      <c r="G17" s="2" t="s">
        <v>58</v>
      </c>
      <c r="H17" s="29">
        <v>45009</v>
      </c>
      <c r="I17" s="38">
        <v>5362076</v>
      </c>
      <c r="J17" s="38"/>
      <c r="K17" s="38"/>
      <c r="L17" s="38"/>
      <c r="M17" s="28">
        <v>5362076</v>
      </c>
      <c r="N17" s="2" t="s">
        <v>65</v>
      </c>
    </row>
    <row r="18" spans="1:17" ht="15" customHeight="1" x14ac:dyDescent="0.25">
      <c r="A18" s="2">
        <v>32594</v>
      </c>
      <c r="B18" s="2">
        <v>4976764</v>
      </c>
      <c r="C18" s="2" t="s">
        <v>53</v>
      </c>
      <c r="D18" s="29">
        <v>44980</v>
      </c>
      <c r="E18" s="2"/>
      <c r="F18" s="2">
        <v>14982908</v>
      </c>
      <c r="G18" s="2" t="s">
        <v>46</v>
      </c>
      <c r="H18" s="29">
        <v>44899</v>
      </c>
      <c r="I18" s="38">
        <v>107874</v>
      </c>
      <c r="J18" s="38"/>
      <c r="K18" s="38"/>
      <c r="L18" s="38"/>
      <c r="M18" s="28">
        <f t="shared" ref="M18" si="1">+I18-J18-L18</f>
        <v>107874</v>
      </c>
      <c r="N18" s="45" t="s">
        <v>65</v>
      </c>
    </row>
    <row r="19" spans="1:17" ht="15" customHeight="1" x14ac:dyDescent="0.25">
      <c r="A19" s="2">
        <v>33346</v>
      </c>
      <c r="B19" s="2"/>
      <c r="C19" s="2" t="s">
        <v>69</v>
      </c>
      <c r="D19" s="29">
        <v>45062</v>
      </c>
      <c r="E19" s="2"/>
      <c r="F19" s="2">
        <v>1125179257</v>
      </c>
      <c r="G19" s="2" t="s">
        <v>59</v>
      </c>
      <c r="H19" s="29">
        <v>45009</v>
      </c>
      <c r="I19" s="38">
        <v>107874</v>
      </c>
      <c r="J19" s="38"/>
      <c r="K19" s="38"/>
      <c r="L19" s="38"/>
      <c r="M19" s="28">
        <v>107874</v>
      </c>
    </row>
    <row r="20" spans="1:17" x14ac:dyDescent="0.25">
      <c r="A20" s="2" t="s">
        <v>71</v>
      </c>
      <c r="B20" s="2"/>
      <c r="C20" s="2" t="s">
        <v>70</v>
      </c>
      <c r="D20" s="29">
        <v>45091</v>
      </c>
      <c r="F20" s="2" t="s">
        <v>61</v>
      </c>
      <c r="H20" s="2" t="s">
        <v>60</v>
      </c>
      <c r="I20" s="28">
        <v>730084</v>
      </c>
      <c r="J20" s="44"/>
      <c r="K20" s="44"/>
      <c r="L20" s="44"/>
      <c r="M20" s="44">
        <v>730084</v>
      </c>
      <c r="N20" s="2"/>
      <c r="Q20" s="33"/>
    </row>
    <row r="21" spans="1:17" x14ac:dyDescent="0.25">
      <c r="A21" s="11"/>
      <c r="B21" s="11"/>
      <c r="C21" s="11"/>
      <c r="D21" s="11"/>
      <c r="E21" s="11"/>
      <c r="F21" s="11"/>
      <c r="G21" s="11"/>
      <c r="H21" s="11"/>
      <c r="I21" s="12">
        <f>SUM(I8:I20)</f>
        <v>13213058</v>
      </c>
      <c r="J21" s="12">
        <f>SUM(J8:J20)</f>
        <v>725999</v>
      </c>
      <c r="K21" s="12">
        <f>SUM(K8:K20)</f>
        <v>0</v>
      </c>
      <c r="L21" s="12">
        <f>SUM(L8:L20)</f>
        <v>0</v>
      </c>
      <c r="M21" s="12">
        <f>SUM(M8:M20)</f>
        <v>11845640</v>
      </c>
      <c r="N21" s="12"/>
    </row>
    <row r="24" spans="1:17" s="43" customFormat="1" ht="15" customHeight="1" x14ac:dyDescent="0.25">
      <c r="A24" s="2"/>
      <c r="B24" s="2"/>
      <c r="C24" s="2"/>
      <c r="D24" s="29"/>
      <c r="F24" s="2"/>
      <c r="H24" s="2"/>
      <c r="I24" s="28"/>
      <c r="J24" s="44"/>
      <c r="K24" s="44"/>
      <c r="L24" s="44"/>
      <c r="M24" s="44"/>
      <c r="Q24" s="33"/>
    </row>
    <row r="25" spans="1:17" s="43" customFormat="1" ht="15" customHeight="1" x14ac:dyDescent="0.25">
      <c r="A25" s="2"/>
      <c r="B25" s="2"/>
      <c r="C25" s="35"/>
      <c r="D25" s="29"/>
      <c r="F25" s="2"/>
      <c r="H25" s="2"/>
      <c r="I25" s="28"/>
      <c r="J25" s="31"/>
      <c r="K25" s="31"/>
      <c r="L25" s="31"/>
      <c r="M25" s="37"/>
      <c r="Q25" s="33"/>
    </row>
    <row r="26" spans="1:17" s="43" customFormat="1" x14ac:dyDescent="0.25">
      <c r="A26" s="2"/>
      <c r="B26" s="2"/>
      <c r="C26" s="2"/>
      <c r="D26" s="29"/>
      <c r="F26" s="2"/>
      <c r="H26" s="2"/>
      <c r="I26" s="28"/>
      <c r="J26" s="44"/>
      <c r="K26" s="44"/>
      <c r="L26" s="44"/>
      <c r="M26" s="44"/>
      <c r="Q26" s="33"/>
    </row>
  </sheetData>
  <protectedRanges>
    <protectedRange sqref="M8:M14" name="Rango1"/>
    <protectedRange sqref="J9:L12 N8:N12" name="Rango1_1"/>
    <protectedRange sqref="J13:L13 N13:N14" name="Rango1_2"/>
    <protectedRange sqref="M18" name="Rango1_6"/>
    <protectedRange sqref="J18:L18" name="Rango1_3_1"/>
  </protectedRanges>
  <autoFilter ref="A7:L14" xr:uid="{00000000-0001-0000-0100-000000000000}"/>
  <mergeCells count="6">
    <mergeCell ref="A6:L6"/>
    <mergeCell ref="A2:L2"/>
    <mergeCell ref="A3:L3"/>
    <mergeCell ref="A4:L4"/>
    <mergeCell ref="A1:L1"/>
    <mergeCell ref="A5:L5"/>
  </mergeCells>
  <conditionalFormatting sqref="A20">
    <cfRule type="duplicateValues" dxfId="7" priority="12"/>
  </conditionalFormatting>
  <conditionalFormatting sqref="A20">
    <cfRule type="duplicateValues" dxfId="6" priority="11"/>
  </conditionalFormatting>
  <conditionalFormatting sqref="A20">
    <cfRule type="duplicateValues" dxfId="5" priority="13"/>
  </conditionalFormatting>
  <conditionalFormatting sqref="A25">
    <cfRule type="duplicateValues" dxfId="4" priority="2"/>
  </conditionalFormatting>
  <conditionalFormatting sqref="A25">
    <cfRule type="duplicateValues" dxfId="3" priority="3"/>
  </conditionalFormatting>
  <conditionalFormatting sqref="A25">
    <cfRule type="duplicateValues" dxfId="2" priority="1"/>
  </conditionalFormatting>
  <conditionalFormatting sqref="A24">
    <cfRule type="duplicateValues" dxfId="1" priority="25"/>
  </conditionalFormatting>
  <conditionalFormatting sqref="A26">
    <cfRule type="duplicateValues" dxfId="0" priority="26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FEC31072023</vt:lpstr>
      <vt:lpstr>EC31072023</vt:lpstr>
      <vt:lpstr>DE31072023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contabilidadl</dc:creator>
  <cp:lastModifiedBy>Yerson Muñoz Erazo</cp:lastModifiedBy>
  <dcterms:created xsi:type="dcterms:W3CDTF">2015-02-10T15:35:56Z</dcterms:created>
  <dcterms:modified xsi:type="dcterms:W3CDTF">2023-08-31T02:22:33Z</dcterms:modified>
</cp:coreProperties>
</file>