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9. SEPTIEMBRE\NIT 890939936_SOCIEDAD MEDICA RIONEGRO S.A. SOMER S.A\"/>
    </mc:Choice>
  </mc:AlternateContent>
  <bookViews>
    <workbookView xWindow="-120" yWindow="-120" windowWidth="20730" windowHeight="11160" firstSheet="3" activeTab="4"/>
  </bookViews>
  <sheets>
    <sheet name="CARTERA" sheetId="1" r:id="rId1"/>
    <sheet name="TD" sheetId="4" r:id="rId2"/>
    <sheet name="ESTADO DE CADA FACTURA" sheetId="3" r:id="rId3"/>
    <sheet name="En proceso de radicacion" sheetId="2" r:id="rId4"/>
    <sheet name="FOR-CSA-018" sheetId="5" r:id="rId5"/>
    <sheet name="FOR_CSA_004" sheetId="6" r:id="rId6"/>
  </sheets>
  <externalReferences>
    <externalReference r:id="rId7"/>
  </externalReferences>
  <definedNames>
    <definedName name="_xlnm._FilterDatabase" localSheetId="0" hidden="1">CARTERA!$A$8:$BN$39</definedName>
    <definedName name="_xlnm._FilterDatabase" localSheetId="2" hidden="1">'ESTADO DE CADA FACTURA'!$A$2:$V$33</definedName>
  </definedNames>
  <calcPr calcId="152511"/>
  <pivotCaches>
    <pivotCache cacheId="18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6" l="1"/>
  <c r="H20" i="6"/>
  <c r="I29" i="5" l="1"/>
  <c r="H29" i="5"/>
  <c r="I27" i="5"/>
  <c r="H27" i="5"/>
  <c r="I24" i="5"/>
  <c r="H24" i="5"/>
  <c r="H31" i="5" s="1"/>
  <c r="I31" i="5" l="1"/>
  <c r="V4" i="3" l="1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3" i="3"/>
  <c r="V3" i="3"/>
  <c r="U1" i="3"/>
  <c r="T1" i="3"/>
  <c r="S1" i="3"/>
  <c r="R1" i="3"/>
  <c r="Q1" i="3"/>
  <c r="O1" i="3"/>
  <c r="P1" i="3"/>
  <c r="N1" i="3"/>
  <c r="H1" i="3"/>
  <c r="G1" i="3"/>
  <c r="V1" i="3" l="1"/>
  <c r="E10" i="2"/>
  <c r="G41" i="1"/>
</calcChain>
</file>

<file path=xl/sharedStrings.xml><?xml version="1.0" encoding="utf-8"?>
<sst xmlns="http://schemas.openxmlformats.org/spreadsheetml/2006/main" count="349" uniqueCount="119">
  <si>
    <t>C.C.F. COMFENALCO VALLE DEL CAUCA</t>
  </si>
  <si>
    <t>Objetada</t>
  </si>
  <si>
    <t>C.C.F. COMFENALCO VALLE DEL CAUCA (CONTRIBUTIVO)</t>
  </si>
  <si>
    <t>C.C.F. COMFENALCO VALLE DEL CAUCA (LABORATORIO E IMAGENOLOGIA AMBULATORIA)</t>
  </si>
  <si>
    <t>Contestada radicada</t>
  </si>
  <si>
    <t>Radicada entidad</t>
  </si>
  <si>
    <t>Radicada</t>
  </si>
  <si>
    <t>Sin radicar</t>
  </si>
  <si>
    <t>SOCIEDAD MEDICA RIONEGRO  CLINICA SOMER S.A</t>
  </si>
  <si>
    <t>NIT. 890939936</t>
  </si>
  <si>
    <t>CARTERA RADICADA ADEUDADA POR LA ENTIDAD</t>
  </si>
  <si>
    <t>FACTURA</t>
  </si>
  <si>
    <t xml:space="preserve">FECHA FACTURA </t>
  </si>
  <si>
    <t>ESTADO</t>
  </si>
  <si>
    <t>N° RADICACION</t>
  </si>
  <si>
    <t>FECHA RADICACION</t>
  </si>
  <si>
    <t>VALOR INICIAL</t>
  </si>
  <si>
    <t>SALDO</t>
  </si>
  <si>
    <t>PLAN DE BENEFICIO</t>
  </si>
  <si>
    <t>ESTADO DE CUENTA CON CORTE AL 05 DE SEPTIEMBRE DE 2023</t>
  </si>
  <si>
    <t>TOTAL</t>
  </si>
  <si>
    <t>NIT. 890303093</t>
  </si>
  <si>
    <t>SOCIEDAD MEDICA RIONEGRO S.A. SOMER S.A.</t>
  </si>
  <si>
    <t>NIT</t>
  </si>
  <si>
    <t>NOMBRE IPS</t>
  </si>
  <si>
    <t>NumeroFactura</t>
  </si>
  <si>
    <t>EstadoFactura</t>
  </si>
  <si>
    <t>LLAVE</t>
  </si>
  <si>
    <t>890939936_4927838</t>
  </si>
  <si>
    <t>890939936_4930344</t>
  </si>
  <si>
    <t>890939936_4952876</t>
  </si>
  <si>
    <t>890939936_4955257</t>
  </si>
  <si>
    <t>890939936_4955480</t>
  </si>
  <si>
    <t>890939936_4987495</t>
  </si>
  <si>
    <t>890939936_5001686</t>
  </si>
  <si>
    <t>890939936_5002308</t>
  </si>
  <si>
    <t>890939936_5007819</t>
  </si>
  <si>
    <t>890939936_5013983</t>
  </si>
  <si>
    <t>890939936_5022213</t>
  </si>
  <si>
    <t>890939936_5025858</t>
  </si>
  <si>
    <t>890939936_5055891</t>
  </si>
  <si>
    <t>890939936_5068152</t>
  </si>
  <si>
    <t>890939936_5080791</t>
  </si>
  <si>
    <t>890939936_5084059</t>
  </si>
  <si>
    <t>890939936_5084808</t>
  </si>
  <si>
    <t>890939936_5089011</t>
  </si>
  <si>
    <t>890939936_5089919</t>
  </si>
  <si>
    <t>890939936_5092381</t>
  </si>
  <si>
    <t>890939936_5100604</t>
  </si>
  <si>
    <t>890939936_5100837</t>
  </si>
  <si>
    <t>890939936_5102593</t>
  </si>
  <si>
    <t>890939936_5103213</t>
  </si>
  <si>
    <t>890939936_5109056</t>
  </si>
  <si>
    <t>890939936_5120288</t>
  </si>
  <si>
    <t>890939936_5142692</t>
  </si>
  <si>
    <t>890939936_5143986</t>
  </si>
  <si>
    <t>890939936_5148379</t>
  </si>
  <si>
    <t>890939936_5151257</t>
  </si>
  <si>
    <t>890939936_5155537</t>
  </si>
  <si>
    <t>Para respuesta prestador</t>
  </si>
  <si>
    <t>Finalizada</t>
  </si>
  <si>
    <t>Devuelta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</si>
  <si>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</si>
  <si>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</si>
  <si>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</si>
  <si>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</si>
  <si>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</si>
  <si>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</si>
  <si>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ValorGlosaAceptada</t>
  </si>
  <si>
    <t>ValorGlosaPendiente</t>
  </si>
  <si>
    <t>ValorPagar</t>
  </si>
  <si>
    <t>ESTADO EPS 08 DE SEPTIEMBRE DE 2023</t>
  </si>
  <si>
    <t>EstadoFacturaBoxalud</t>
  </si>
  <si>
    <t>GLOSA POR CONCILIAR</t>
  </si>
  <si>
    <t>FACTURA DEVUELTA</t>
  </si>
  <si>
    <t>FACTURA EN PROGRAMACION DE PAGO</t>
  </si>
  <si>
    <t>ESTADO EPS 07 DE JULIO DE 2023</t>
  </si>
  <si>
    <t>FACTURA PENDIENTE EN PROGRAMACION DE PAGO - GLOSA PENDIENTE POR CONCILIAR</t>
  </si>
  <si>
    <t>FACTURA NO RADICADA</t>
  </si>
  <si>
    <t>Total general</t>
  </si>
  <si>
    <t xml:space="preserve"> TIPIFICACION</t>
  </si>
  <si>
    <t xml:space="preserve"> CANT FACT</t>
  </si>
  <si>
    <t>Suma de SALDO IPS</t>
  </si>
  <si>
    <t>FOR-CSA-018</t>
  </si>
  <si>
    <t>HOJA 1 DE 2</t>
  </si>
  <si>
    <t>RESUMEN DE CARTERA REVISADA POR LA EPS</t>
  </si>
  <si>
    <t>VERSION 1</t>
  </si>
  <si>
    <t>Señores : SOCIEDAD MEDICA RIONEGRO - CLINICA SOMER S.A</t>
  </si>
  <si>
    <t>NIT: 890939936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</si>
  <si>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</si>
  <si>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</si>
  <si>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</si>
  <si>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</si>
  <si>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</si>
  <si>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</si>
  <si>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</si>
  <si>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</si>
  <si>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</si>
  <si>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</si>
  <si>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</si>
  <si>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</si>
  <si>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</si>
  <si>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</si>
  <si>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</si>
  <si>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</si>
  <si>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SANTIAGO DE CALI , SEPTIEMBRE 08 DE 2023</t>
  </si>
  <si>
    <t>A continuacion me permito remitir nuestra respuesta al estado de cartera presentado en la fecha:07/09/2023</t>
  </si>
  <si>
    <t>Con Corte al dia :30/08/2023</t>
  </si>
  <si>
    <t>Natalia Granados</t>
  </si>
  <si>
    <t>Analista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</si>
  <si>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</si>
  <si>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</si>
  <si>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</si>
  <si>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</si>
  <si>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</si>
  <si>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TOTAL CARTERA REVISADA CIRCULAR 030</t>
  </si>
  <si>
    <t>IPS</t>
  </si>
  <si>
    <t>EPS COMFENALCO VALLE</t>
  </si>
  <si>
    <t>Corte al dia: 30/08/2023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</si>
</sst>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dd/mm/yyyy;@"/>
    <numFmt numFmtId="165" formatCode="_-* #,##0_-;\-* #,##0_-;_-* &quot;-&quot;??_-;_-@_-"/>
    <numFmt numFmtId="166" formatCode="&quot;$&quot;\ #,##0"/>
    <numFmt numFmtId="167" formatCode="&quot;$&quot;\ #,##0;[Red]&quot;$&quot;\ #,##0"/>
    <numFmt numFmtId="168" formatCode="[$-240A]d&quot; de &quot;mmmm&quot; de &quot;yyyy;@"/>
    <numFmt numFmtId="169" formatCode="[$$-240A]\ #,##0;\-[$$-240A]\ 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0"/>
      <color theme="0"/>
      <name val="Tahoma"/>
      <family val="2"/>
    </font>
    <font>
      <b/>
      <sz val="10"/>
      <color theme="1"/>
      <name val="Tahom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</cellStyleXfs>
  <cellXfs count="106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41" fontId="0" fillId="0" borderId="0" xfId="1" applyFont="1" applyAlignment="1">
      <alignment vertical="center"/>
    </xf>
    <xf numFmtId="0" fontId="19" fillId="33" borderId="10" xfId="0" applyFont="1" applyFill="1" applyBorder="1" applyAlignment="1">
      <alignment horizontal="center" vertical="center" wrapText="1"/>
    </xf>
    <xf numFmtId="14" fontId="19" fillId="33" borderId="10" xfId="0" applyNumberFormat="1" applyFont="1" applyFill="1" applyBorder="1" applyAlignment="1">
      <alignment horizontal="center" vertical="center" wrapText="1"/>
    </xf>
    <xf numFmtId="14" fontId="19" fillId="33" borderId="10" xfId="43" applyNumberFormat="1" applyFont="1" applyFill="1" applyBorder="1" applyAlignment="1">
      <alignment horizontal="center" vertical="center" wrapText="1"/>
    </xf>
    <xf numFmtId="165" fontId="19" fillId="33" borderId="10" xfId="43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14" fontId="0" fillId="0" borderId="10" xfId="0" applyNumberFormat="1" applyBorder="1" applyAlignment="1">
      <alignment vertical="center"/>
    </xf>
    <xf numFmtId="41" fontId="0" fillId="0" borderId="10" xfId="1" applyFont="1" applyBorder="1" applyAlignment="1">
      <alignment vertical="center"/>
    </xf>
    <xf numFmtId="0" fontId="0" fillId="0" borderId="10" xfId="0" applyBorder="1" applyAlignment="1">
      <alignment vertical="center" wrapText="1"/>
    </xf>
    <xf numFmtId="41" fontId="16" fillId="0" borderId="0" xfId="0" applyNumberFormat="1" applyFont="1"/>
    <xf numFmtId="41" fontId="13" fillId="33" borderId="0" xfId="1" applyFont="1" applyFill="1" applyAlignment="1">
      <alignment vertical="center"/>
    </xf>
    <xf numFmtId="0" fontId="13" fillId="33" borderId="0" xfId="0" applyFont="1" applyFill="1" applyAlignment="1">
      <alignment horizontal="centerContinuous" vertical="center"/>
    </xf>
    <xf numFmtId="14" fontId="13" fillId="33" borderId="0" xfId="0" applyNumberFormat="1" applyFont="1" applyFill="1" applyAlignment="1">
      <alignment horizontal="centerContinuous" vertical="center"/>
    </xf>
    <xf numFmtId="41" fontId="13" fillId="33" borderId="0" xfId="1" applyFont="1" applyFill="1" applyAlignment="1">
      <alignment horizontal="centerContinuous" vertical="center"/>
    </xf>
    <xf numFmtId="0" fontId="0" fillId="0" borderId="10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4" fontId="20" fillId="34" borderId="10" xfId="0" applyNumberFormat="1" applyFont="1" applyFill="1" applyBorder="1" applyAlignment="1">
      <alignment horizontal="center" vertical="center" wrapText="1"/>
    </xf>
    <xf numFmtId="14" fontId="20" fillId="34" borderId="10" xfId="43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center" vertical="center" wrapText="1"/>
    </xf>
    <xf numFmtId="0" fontId="21" fillId="0" borderId="10" xfId="0" applyFont="1" applyBorder="1" applyAlignment="1" applyProtection="1">
      <alignment horizontal="center" vertical="center" wrapText="1"/>
      <protection locked="0"/>
    </xf>
    <xf numFmtId="165" fontId="20" fillId="35" borderId="10" xfId="43" applyNumberFormat="1" applyFont="1" applyFill="1" applyBorder="1" applyAlignment="1">
      <alignment horizontal="center" vertical="center" wrapText="1"/>
    </xf>
    <xf numFmtId="41" fontId="0" fillId="0" borderId="0" xfId="1" applyFont="1"/>
    <xf numFmtId="0" fontId="20" fillId="35" borderId="10" xfId="0" applyFont="1" applyFill="1" applyBorder="1" applyAlignment="1">
      <alignment horizontal="center" vertical="center" wrapText="1"/>
    </xf>
    <xf numFmtId="0" fontId="0" fillId="0" borderId="10" xfId="0" applyBorder="1"/>
    <xf numFmtId="41" fontId="0" fillId="0" borderId="10" xfId="1" applyFont="1" applyBorder="1"/>
    <xf numFmtId="0" fontId="0" fillId="34" borderId="12" xfId="0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16" fillId="34" borderId="10" xfId="0" applyFont="1" applyFill="1" applyBorder="1" applyAlignment="1">
      <alignment horizontal="center" vertical="center" wrapText="1"/>
    </xf>
    <xf numFmtId="0" fontId="0" fillId="35" borderId="12" xfId="0" applyFill="1" applyBorder="1" applyAlignment="1">
      <alignment horizontal="center" vertical="center" wrapText="1"/>
    </xf>
    <xf numFmtId="165" fontId="20" fillId="36" borderId="10" xfId="43" applyNumberFormat="1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24" fillId="0" borderId="0" xfId="45" applyFont="1"/>
    <xf numFmtId="0" fontId="24" fillId="0" borderId="13" xfId="45" applyFont="1" applyBorder="1" applyAlignment="1">
      <alignment horizontal="centerContinuous"/>
    </xf>
    <xf numFmtId="0" fontId="24" fillId="0" borderId="14" xfId="45" applyFont="1" applyBorder="1" applyAlignment="1">
      <alignment horizontal="centerContinuous"/>
    </xf>
    <xf numFmtId="0" fontId="25" fillId="0" borderId="13" xfId="45" applyFont="1" applyBorder="1" applyAlignment="1">
      <alignment horizontal="centerContinuous" vertical="center"/>
    </xf>
    <xf numFmtId="0" fontId="25" fillId="0" borderId="15" xfId="45" applyFont="1" applyBorder="1" applyAlignment="1">
      <alignment horizontal="centerContinuous" vertical="center"/>
    </xf>
    <xf numFmtId="0" fontId="25" fillId="0" borderId="14" xfId="45" applyFont="1" applyBorder="1" applyAlignment="1">
      <alignment horizontal="centerContinuous" vertical="center"/>
    </xf>
    <xf numFmtId="0" fontId="25" fillId="0" borderId="16" xfId="45" applyFont="1" applyBorder="1" applyAlignment="1">
      <alignment horizontal="centerContinuous" vertical="center"/>
    </xf>
    <xf numFmtId="0" fontId="24" fillId="0" borderId="17" xfId="45" applyFont="1" applyBorder="1" applyAlignment="1">
      <alignment horizontal="centerContinuous"/>
    </xf>
    <xf numFmtId="0" fontId="24" fillId="0" borderId="18" xfId="45" applyFont="1" applyBorder="1" applyAlignment="1">
      <alignment horizontal="centerContinuous"/>
    </xf>
    <xf numFmtId="0" fontId="25" fillId="0" borderId="19" xfId="45" applyFont="1" applyBorder="1" applyAlignment="1">
      <alignment horizontal="centerContinuous" vertical="center"/>
    </xf>
    <xf numFmtId="0" fontId="25" fillId="0" borderId="20" xfId="45" applyFont="1" applyBorder="1" applyAlignment="1">
      <alignment horizontal="centerContinuous" vertical="center"/>
    </xf>
    <xf numFmtId="0" fontId="25" fillId="0" borderId="21" xfId="45" applyFont="1" applyBorder="1" applyAlignment="1">
      <alignment horizontal="centerContinuous" vertical="center"/>
    </xf>
    <xf numFmtId="0" fontId="25" fillId="0" borderId="22" xfId="45" applyFont="1" applyBorder="1" applyAlignment="1">
      <alignment horizontal="centerContinuous" vertical="center"/>
    </xf>
    <xf numFmtId="0" fontId="25" fillId="0" borderId="17" xfId="45" applyFont="1" applyBorder="1" applyAlignment="1">
      <alignment horizontal="centerContinuous" vertical="center"/>
    </xf>
    <xf numFmtId="0" fontId="25" fillId="0" borderId="0" xfId="45" applyFont="1" applyAlignment="1">
      <alignment horizontal="centerContinuous" vertical="center"/>
    </xf>
    <xf numFmtId="0" fontId="25" fillId="0" borderId="18" xfId="45" applyFont="1" applyBorder="1" applyAlignment="1">
      <alignment horizontal="centerContinuous" vertical="center"/>
    </xf>
    <xf numFmtId="0" fontId="25" fillId="0" borderId="23" xfId="45" applyFont="1" applyBorder="1" applyAlignment="1">
      <alignment horizontal="centerContinuous" vertical="center"/>
    </xf>
    <xf numFmtId="0" fontId="24" fillId="0" borderId="19" xfId="45" applyFont="1" applyBorder="1" applyAlignment="1">
      <alignment horizontal="centerContinuous"/>
    </xf>
    <xf numFmtId="0" fontId="24" fillId="0" borderId="21" xfId="45" applyFont="1" applyBorder="1" applyAlignment="1">
      <alignment horizontal="centerContinuous"/>
    </xf>
    <xf numFmtId="0" fontId="24" fillId="0" borderId="17" xfId="45" applyFont="1" applyBorder="1"/>
    <xf numFmtId="0" fontId="24" fillId="0" borderId="18" xfId="45" applyFont="1" applyBorder="1"/>
    <xf numFmtId="0" fontId="25" fillId="0" borderId="0" xfId="45" applyFont="1"/>
    <xf numFmtId="14" fontId="24" fillId="0" borderId="0" xfId="45" applyNumberFormat="1" applyFont="1"/>
    <xf numFmtId="14" fontId="24" fillId="0" borderId="0" xfId="45" applyNumberFormat="1" applyFont="1" applyAlignment="1">
      <alignment horizontal="left"/>
    </xf>
    <xf numFmtId="0" fontId="25" fillId="0" borderId="0" xfId="45" applyFont="1" applyAlignment="1">
      <alignment horizontal="center"/>
    </xf>
    <xf numFmtId="1" fontId="25" fillId="0" borderId="0" xfId="45" applyNumberFormat="1" applyFont="1" applyAlignment="1">
      <alignment horizontal="center"/>
    </xf>
    <xf numFmtId="166" fontId="25" fillId="0" borderId="0" xfId="45" applyNumberFormat="1" applyFont="1" applyAlignment="1">
      <alignment horizontal="right"/>
    </xf>
    <xf numFmtId="1" fontId="24" fillId="0" borderId="0" xfId="45" applyNumberFormat="1" applyFont="1" applyAlignment="1">
      <alignment horizontal="center"/>
    </xf>
    <xf numFmtId="167" fontId="24" fillId="0" borderId="0" xfId="45" applyNumberFormat="1" applyFont="1" applyAlignment="1">
      <alignment horizontal="right"/>
    </xf>
    <xf numFmtId="166" fontId="24" fillId="0" borderId="0" xfId="45" applyNumberFormat="1" applyFont="1" applyAlignment="1">
      <alignment horizontal="right"/>
    </xf>
    <xf numFmtId="1" fontId="24" fillId="0" borderId="20" xfId="45" applyNumberFormat="1" applyFont="1" applyBorder="1" applyAlignment="1">
      <alignment horizontal="center"/>
    </xf>
    <xf numFmtId="167" fontId="24" fillId="0" borderId="20" xfId="45" applyNumberFormat="1" applyFont="1" applyBorder="1" applyAlignment="1">
      <alignment horizontal="right"/>
    </xf>
    <xf numFmtId="167" fontId="25" fillId="0" borderId="0" xfId="45" applyNumberFormat="1" applyFont="1" applyAlignment="1">
      <alignment horizontal="right"/>
    </xf>
    <xf numFmtId="0" fontId="24" fillId="0" borderId="0" xfId="45" applyFont="1" applyAlignment="1">
      <alignment horizontal="center"/>
    </xf>
    <xf numFmtId="1" fontId="25" fillId="0" borderId="24" xfId="45" applyNumberFormat="1" applyFont="1" applyBorder="1" applyAlignment="1">
      <alignment horizontal="center"/>
    </xf>
    <xf numFmtId="167" fontId="25" fillId="0" borderId="24" xfId="45" applyNumberFormat="1" applyFont="1" applyBorder="1" applyAlignment="1">
      <alignment horizontal="right"/>
    </xf>
    <xf numFmtId="167" fontId="24" fillId="0" borderId="0" xfId="45" applyNumberFormat="1" applyFont="1"/>
    <xf numFmtId="167" fontId="25" fillId="0" borderId="20" xfId="45" applyNumberFormat="1" applyFont="1" applyBorder="1"/>
    <xf numFmtId="167" fontId="24" fillId="0" borderId="20" xfId="45" applyNumberFormat="1" applyFont="1" applyBorder="1"/>
    <xf numFmtId="167" fontId="25" fillId="0" borderId="0" xfId="45" applyNumberFormat="1" applyFont="1"/>
    <xf numFmtId="0" fontId="24" fillId="0" borderId="19" xfId="45" applyFont="1" applyBorder="1"/>
    <xf numFmtId="0" fontId="24" fillId="0" borderId="20" xfId="45" applyFont="1" applyBorder="1"/>
    <xf numFmtId="0" fontId="24" fillId="0" borderId="21" xfId="45" applyFont="1" applyBorder="1"/>
    <xf numFmtId="0" fontId="24" fillId="0" borderId="13" xfId="45" applyFont="1" applyBorder="1" applyAlignment="1">
      <alignment horizontal="center"/>
    </xf>
    <xf numFmtId="0" fontId="24" fillId="0" borderId="14" xfId="45" applyFont="1" applyBorder="1" applyAlignment="1">
      <alignment horizontal="center"/>
    </xf>
    <xf numFmtId="0" fontId="25" fillId="0" borderId="13" xfId="45" applyFont="1" applyBorder="1" applyAlignment="1">
      <alignment horizontal="center" vertical="center"/>
    </xf>
    <xf numFmtId="0" fontId="25" fillId="0" borderId="15" xfId="45" applyFont="1" applyBorder="1" applyAlignment="1">
      <alignment horizontal="center" vertical="center"/>
    </xf>
    <xf numFmtId="0" fontId="25" fillId="0" borderId="14" xfId="45" applyFont="1" applyBorder="1" applyAlignment="1">
      <alignment horizontal="center" vertical="center"/>
    </xf>
    <xf numFmtId="0" fontId="25" fillId="0" borderId="16" xfId="45" applyFont="1" applyBorder="1" applyAlignment="1">
      <alignment horizontal="center" vertical="center"/>
    </xf>
    <xf numFmtId="0" fontId="24" fillId="0" borderId="19" xfId="45" applyFont="1" applyBorder="1" applyAlignment="1">
      <alignment horizontal="center"/>
    </xf>
    <xf numFmtId="0" fontId="24" fillId="0" borderId="21" xfId="45" applyFont="1" applyBorder="1" applyAlignment="1">
      <alignment horizontal="center"/>
    </xf>
    <xf numFmtId="0" fontId="25" fillId="0" borderId="25" xfId="45" applyFont="1" applyBorder="1" applyAlignment="1">
      <alignment horizontal="center" vertical="center" wrapText="1"/>
    </xf>
    <xf numFmtId="0" fontId="25" fillId="0" borderId="26" xfId="45" applyFont="1" applyBorder="1" applyAlignment="1">
      <alignment horizontal="center" vertical="center" wrapText="1"/>
    </xf>
    <xf numFmtId="0" fontId="25" fillId="0" borderId="27" xfId="45" applyFont="1" applyBorder="1" applyAlignment="1">
      <alignment horizontal="center" vertical="center" wrapText="1"/>
    </xf>
    <xf numFmtId="0" fontId="25" fillId="0" borderId="28" xfId="45" applyFont="1" applyBorder="1" applyAlignment="1">
      <alignment horizontal="center" vertical="center"/>
    </xf>
    <xf numFmtId="168" fontId="24" fillId="0" borderId="0" xfId="45" applyNumberFormat="1" applyFont="1"/>
    <xf numFmtId="0" fontId="24" fillId="34" borderId="0" xfId="45" applyFont="1" applyFill="1"/>
    <xf numFmtId="165" fontId="25" fillId="0" borderId="0" xfId="44" applyNumberFormat="1" applyFont="1"/>
    <xf numFmtId="169" fontId="25" fillId="0" borderId="0" xfId="44" applyNumberFormat="1" applyFont="1" applyAlignment="1">
      <alignment horizontal="right"/>
    </xf>
    <xf numFmtId="165" fontId="24" fillId="0" borderId="0" xfId="44" applyNumberFormat="1" applyFont="1" applyAlignment="1">
      <alignment horizontal="center"/>
    </xf>
    <xf numFmtId="169" fontId="24" fillId="0" borderId="0" xfId="44" applyNumberFormat="1" applyFont="1" applyAlignment="1">
      <alignment horizontal="right"/>
    </xf>
    <xf numFmtId="165" fontId="24" fillId="0" borderId="11" xfId="44" applyNumberFormat="1" applyFont="1" applyBorder="1" applyAlignment="1">
      <alignment horizontal="center"/>
    </xf>
    <xf numFmtId="169" fontId="24" fillId="0" borderId="11" xfId="44" applyNumberFormat="1" applyFont="1" applyBorder="1" applyAlignment="1">
      <alignment horizontal="right"/>
    </xf>
    <xf numFmtId="165" fontId="24" fillId="0" borderId="24" xfId="44" applyNumberFormat="1" applyFont="1" applyBorder="1" applyAlignment="1">
      <alignment horizontal="center"/>
    </xf>
    <xf numFmtId="169" fontId="24" fillId="0" borderId="24" xfId="44" applyNumberFormat="1" applyFont="1" applyBorder="1" applyAlignment="1">
      <alignment horizontal="right"/>
    </xf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4" builtinId="3"/>
    <cellStyle name="Millares [0]" xfId="1" builtinId="6"/>
    <cellStyle name="Millares 2" xfId="43"/>
    <cellStyle name="Neutral" xfId="9" builtinId="28" customBuiltin="1"/>
    <cellStyle name="Normal" xfId="0" builtinId="0"/>
    <cellStyle name="Normal 2 2" xfId="45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6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19050</xdr:rowOff>
    </xdr:from>
    <xdr:to>
      <xdr:col>2</xdr:col>
      <xdr:colOff>66675</xdr:colOff>
      <xdr:row>5</xdr:row>
      <xdr:rowOff>132773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19FFCD3-F051-4276-8A9E-2C92C0008B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209550"/>
          <a:ext cx="1562100" cy="8757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592666</xdr:colOff>
      <xdr:row>31</xdr:row>
      <xdr:rowOff>74083</xdr:rowOff>
    </xdr:from>
    <xdr:to>
      <xdr:col>8</xdr:col>
      <xdr:colOff>735237</xdr:colOff>
      <xdr:row>34</xdr:row>
      <xdr:rowOff>53917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27499" y="5217583"/>
          <a:ext cx="2428571" cy="46666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752475</xdr:colOff>
      <xdr:row>21</xdr:row>
      <xdr:rowOff>47626</xdr:rowOff>
    </xdr:from>
    <xdr:to>
      <xdr:col>8</xdr:col>
      <xdr:colOff>266700</xdr:colOff>
      <xdr:row>23</xdr:row>
      <xdr:rowOff>60177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6325" y="4171951"/>
          <a:ext cx="1800225" cy="3459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granadoso\Downloads\data%20(9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2">
          <cell r="J2" t="str">
            <v>NumeroFactura</v>
          </cell>
          <cell r="K2" t="str">
            <v>EstadoFactura</v>
          </cell>
          <cell r="L2" t="str">
            <v>ValorTotalBruto</v>
          </cell>
          <cell r="M2" t="str">
            <v>ValorDevolucion</v>
          </cell>
          <cell r="N2" t="str">
            <v>ValorCasusado</v>
          </cell>
          <cell r="O2" t="str">
            <v>ValorRadicado</v>
          </cell>
          <cell r="P2" t="str">
            <v>ValorDeducible</v>
          </cell>
          <cell r="Q2" t="str">
            <v>ValorAprobado</v>
          </cell>
          <cell r="R2" t="str">
            <v>ValorGlosaAceptada</v>
          </cell>
          <cell r="S2" t="str">
            <v>ValorNotaCredito</v>
          </cell>
          <cell r="T2" t="str">
            <v>ValorGlosaPendiente</v>
          </cell>
          <cell r="U2" t="str">
            <v>ValorPagar</v>
          </cell>
        </row>
        <row r="3">
          <cell r="J3">
            <v>5100604</v>
          </cell>
          <cell r="K3" t="str">
            <v>Para respuesta prestador</v>
          </cell>
          <cell r="L3">
            <v>67000</v>
          </cell>
          <cell r="M3">
            <v>0</v>
          </cell>
          <cell r="N3">
            <v>368896</v>
          </cell>
          <cell r="O3">
            <v>67000</v>
          </cell>
          <cell r="P3">
            <v>0</v>
          </cell>
          <cell r="Q3">
            <v>46112</v>
          </cell>
          <cell r="R3">
            <v>66</v>
          </cell>
          <cell r="S3">
            <v>0</v>
          </cell>
          <cell r="T3">
            <v>20822</v>
          </cell>
          <cell r="U3">
            <v>46112</v>
          </cell>
        </row>
        <row r="4">
          <cell r="J4">
            <v>5100837</v>
          </cell>
          <cell r="K4" t="str">
            <v>Para respuesta prestador</v>
          </cell>
          <cell r="L4">
            <v>146417</v>
          </cell>
          <cell r="M4">
            <v>0</v>
          </cell>
          <cell r="N4">
            <v>1101608</v>
          </cell>
          <cell r="O4">
            <v>146417</v>
          </cell>
          <cell r="P4">
            <v>4100</v>
          </cell>
          <cell r="Q4">
            <v>137701</v>
          </cell>
          <cell r="R4">
            <v>2</v>
          </cell>
          <cell r="S4">
            <v>0</v>
          </cell>
          <cell r="T4">
            <v>8714</v>
          </cell>
          <cell r="U4">
            <v>137701</v>
          </cell>
        </row>
        <row r="5">
          <cell r="J5">
            <v>5109056</v>
          </cell>
          <cell r="K5" t="str">
            <v>Para respuesta prestador</v>
          </cell>
          <cell r="L5">
            <v>67000</v>
          </cell>
          <cell r="M5">
            <v>0</v>
          </cell>
          <cell r="N5">
            <v>368896</v>
          </cell>
          <cell r="O5">
            <v>67000</v>
          </cell>
          <cell r="P5">
            <v>4100</v>
          </cell>
          <cell r="Q5">
            <v>46112</v>
          </cell>
          <cell r="R5">
            <v>100</v>
          </cell>
          <cell r="S5">
            <v>0</v>
          </cell>
          <cell r="T5">
            <v>16688</v>
          </cell>
          <cell r="U5">
            <v>50212</v>
          </cell>
        </row>
        <row r="6">
          <cell r="J6">
            <v>5120288</v>
          </cell>
          <cell r="K6" t="str">
            <v>Para respuesta prestador</v>
          </cell>
          <cell r="L6">
            <v>80700</v>
          </cell>
          <cell r="M6">
            <v>0</v>
          </cell>
          <cell r="N6">
            <v>607288</v>
          </cell>
          <cell r="O6">
            <v>80700</v>
          </cell>
          <cell r="P6">
            <v>0</v>
          </cell>
          <cell r="Q6">
            <v>75911</v>
          </cell>
          <cell r="R6">
            <v>0</v>
          </cell>
          <cell r="S6">
            <v>0</v>
          </cell>
          <cell r="T6">
            <v>4789</v>
          </cell>
          <cell r="U6">
            <v>75911</v>
          </cell>
        </row>
        <row r="7">
          <cell r="J7">
            <v>5142692</v>
          </cell>
          <cell r="K7" t="str">
            <v>Para respuesta prestador</v>
          </cell>
          <cell r="L7">
            <v>80700</v>
          </cell>
          <cell r="M7">
            <v>0</v>
          </cell>
          <cell r="N7">
            <v>607288</v>
          </cell>
          <cell r="O7">
            <v>80700</v>
          </cell>
          <cell r="P7">
            <v>4100</v>
          </cell>
          <cell r="Q7">
            <v>75911</v>
          </cell>
          <cell r="R7">
            <v>0</v>
          </cell>
          <cell r="S7">
            <v>0</v>
          </cell>
          <cell r="T7">
            <v>4789</v>
          </cell>
          <cell r="U7">
            <v>75911</v>
          </cell>
        </row>
        <row r="8">
          <cell r="J8">
            <v>5143986</v>
          </cell>
          <cell r="K8" t="str">
            <v>Para respuesta prestador</v>
          </cell>
          <cell r="L8">
            <v>992290</v>
          </cell>
          <cell r="M8">
            <v>0</v>
          </cell>
          <cell r="N8">
            <v>10852960</v>
          </cell>
          <cell r="O8">
            <v>992290</v>
          </cell>
          <cell r="P8">
            <v>0</v>
          </cell>
          <cell r="Q8">
            <v>1356620</v>
          </cell>
          <cell r="R8">
            <v>63100</v>
          </cell>
          <cell r="S8">
            <v>0</v>
          </cell>
          <cell r="T8">
            <v>34732</v>
          </cell>
          <cell r="U8">
            <v>894458</v>
          </cell>
        </row>
        <row r="9">
          <cell r="J9">
            <v>5055891</v>
          </cell>
          <cell r="K9" t="str">
            <v>Para respuesta prestador</v>
          </cell>
          <cell r="L9">
            <v>67000</v>
          </cell>
          <cell r="M9">
            <v>0</v>
          </cell>
          <cell r="N9">
            <v>368896</v>
          </cell>
          <cell r="O9">
            <v>67000</v>
          </cell>
          <cell r="P9">
            <v>4100</v>
          </cell>
          <cell r="Q9">
            <v>46112</v>
          </cell>
          <cell r="R9">
            <v>66</v>
          </cell>
          <cell r="S9">
            <v>0</v>
          </cell>
          <cell r="T9">
            <v>20822</v>
          </cell>
          <cell r="U9">
            <v>46112</v>
          </cell>
        </row>
        <row r="10">
          <cell r="J10">
            <v>5080791</v>
          </cell>
          <cell r="K10" t="str">
            <v>Para respuesta prestador</v>
          </cell>
          <cell r="L10">
            <v>67000</v>
          </cell>
          <cell r="M10">
            <v>0</v>
          </cell>
          <cell r="N10">
            <v>419200</v>
          </cell>
          <cell r="O10">
            <v>67000</v>
          </cell>
          <cell r="P10">
            <v>0</v>
          </cell>
          <cell r="Q10">
            <v>52400</v>
          </cell>
          <cell r="R10">
            <v>100</v>
          </cell>
          <cell r="S10">
            <v>0</v>
          </cell>
          <cell r="T10">
            <v>18200</v>
          </cell>
          <cell r="U10">
            <v>48700</v>
          </cell>
        </row>
        <row r="11">
          <cell r="J11">
            <v>5084059</v>
          </cell>
          <cell r="K11" t="str">
            <v>Para respuesta prestador</v>
          </cell>
          <cell r="L11">
            <v>80700</v>
          </cell>
          <cell r="M11">
            <v>0</v>
          </cell>
          <cell r="N11">
            <v>451200</v>
          </cell>
          <cell r="O11">
            <v>80700</v>
          </cell>
          <cell r="P11">
            <v>0</v>
          </cell>
          <cell r="Q11">
            <v>56400</v>
          </cell>
          <cell r="R11">
            <v>0</v>
          </cell>
          <cell r="S11">
            <v>0</v>
          </cell>
          <cell r="T11">
            <v>4789</v>
          </cell>
          <cell r="U11">
            <v>75911</v>
          </cell>
        </row>
        <row r="12">
          <cell r="J12">
            <v>5084808</v>
          </cell>
          <cell r="K12" t="str">
            <v>Para respuesta prestador</v>
          </cell>
          <cell r="L12">
            <v>67000</v>
          </cell>
          <cell r="M12">
            <v>0</v>
          </cell>
          <cell r="N12">
            <v>368896</v>
          </cell>
          <cell r="O12">
            <v>67000</v>
          </cell>
          <cell r="P12">
            <v>0</v>
          </cell>
          <cell r="Q12">
            <v>46112</v>
          </cell>
          <cell r="R12">
            <v>100</v>
          </cell>
          <cell r="S12">
            <v>0</v>
          </cell>
          <cell r="T12">
            <v>20788</v>
          </cell>
          <cell r="U12">
            <v>46112</v>
          </cell>
        </row>
        <row r="13">
          <cell r="J13">
            <v>5089011</v>
          </cell>
          <cell r="K13" t="str">
            <v>Para respuesta prestador</v>
          </cell>
          <cell r="L13">
            <v>80700</v>
          </cell>
          <cell r="M13">
            <v>0</v>
          </cell>
          <cell r="N13">
            <v>607288</v>
          </cell>
          <cell r="O13">
            <v>80700</v>
          </cell>
          <cell r="P13">
            <v>0</v>
          </cell>
          <cell r="Q13">
            <v>75911</v>
          </cell>
          <cell r="R13">
            <v>0</v>
          </cell>
          <cell r="S13">
            <v>0</v>
          </cell>
          <cell r="T13">
            <v>4789</v>
          </cell>
          <cell r="U13">
            <v>75911</v>
          </cell>
        </row>
        <row r="14">
          <cell r="J14">
            <v>5089919</v>
          </cell>
          <cell r="K14" t="str">
            <v>Para respuesta prestador</v>
          </cell>
          <cell r="L14">
            <v>66800</v>
          </cell>
          <cell r="M14">
            <v>0</v>
          </cell>
          <cell r="N14">
            <v>461600</v>
          </cell>
          <cell r="O14">
            <v>66800</v>
          </cell>
          <cell r="P14">
            <v>4100</v>
          </cell>
          <cell r="Q14">
            <v>57700</v>
          </cell>
          <cell r="R14">
            <v>0</v>
          </cell>
          <cell r="S14">
            <v>0</v>
          </cell>
          <cell r="T14">
            <v>9100</v>
          </cell>
          <cell r="U14">
            <v>57700</v>
          </cell>
        </row>
        <row r="15">
          <cell r="J15">
            <v>5092381</v>
          </cell>
          <cell r="K15" t="str">
            <v>Para respuesta prestador</v>
          </cell>
          <cell r="L15">
            <v>21648</v>
          </cell>
          <cell r="M15">
            <v>0</v>
          </cell>
          <cell r="N15">
            <v>329248</v>
          </cell>
          <cell r="O15">
            <v>21648</v>
          </cell>
          <cell r="P15">
            <v>4100</v>
          </cell>
          <cell r="Q15">
            <v>41156</v>
          </cell>
          <cell r="R15">
            <v>0</v>
          </cell>
          <cell r="S15">
            <v>0</v>
          </cell>
          <cell r="T15">
            <v>2168</v>
          </cell>
          <cell r="U15">
            <v>19480</v>
          </cell>
        </row>
        <row r="16">
          <cell r="J16">
            <v>5102593</v>
          </cell>
          <cell r="K16" t="str">
            <v>Para respuesta prestador</v>
          </cell>
          <cell r="L16">
            <v>67000</v>
          </cell>
          <cell r="M16">
            <v>0</v>
          </cell>
          <cell r="N16">
            <v>419200</v>
          </cell>
          <cell r="O16">
            <v>67000</v>
          </cell>
          <cell r="P16">
            <v>4100</v>
          </cell>
          <cell r="Q16">
            <v>52400</v>
          </cell>
          <cell r="R16">
            <v>100</v>
          </cell>
          <cell r="S16">
            <v>0</v>
          </cell>
          <cell r="T16">
            <v>14500</v>
          </cell>
          <cell r="U16">
            <v>52400</v>
          </cell>
        </row>
        <row r="17">
          <cell r="J17">
            <v>5103213</v>
          </cell>
          <cell r="K17" t="str">
            <v>Para respuesta prestador</v>
          </cell>
          <cell r="L17">
            <v>80700</v>
          </cell>
          <cell r="M17">
            <v>0</v>
          </cell>
          <cell r="N17">
            <v>607288</v>
          </cell>
          <cell r="O17">
            <v>80700</v>
          </cell>
          <cell r="P17">
            <v>0</v>
          </cell>
          <cell r="Q17">
            <v>75911</v>
          </cell>
          <cell r="R17">
            <v>0</v>
          </cell>
          <cell r="S17">
            <v>0</v>
          </cell>
          <cell r="T17">
            <v>4789</v>
          </cell>
          <cell r="U17">
            <v>75911</v>
          </cell>
        </row>
        <row r="18">
          <cell r="J18">
            <v>5148379</v>
          </cell>
          <cell r="K18" t="str">
            <v>Para respuesta prestador</v>
          </cell>
          <cell r="L18">
            <v>160200</v>
          </cell>
          <cell r="M18">
            <v>0</v>
          </cell>
          <cell r="N18">
            <v>860000</v>
          </cell>
          <cell r="O18">
            <v>160200</v>
          </cell>
          <cell r="P18">
            <v>12400</v>
          </cell>
          <cell r="Q18">
            <v>107500</v>
          </cell>
          <cell r="R18">
            <v>4352</v>
          </cell>
          <cell r="S18">
            <v>0</v>
          </cell>
          <cell r="T18">
            <v>33792</v>
          </cell>
          <cell r="U18">
            <v>122056</v>
          </cell>
        </row>
        <row r="19">
          <cell r="J19">
            <v>5155537</v>
          </cell>
          <cell r="K19" t="str">
            <v>Para respuesta prestador</v>
          </cell>
          <cell r="L19">
            <v>35119</v>
          </cell>
          <cell r="M19">
            <v>0</v>
          </cell>
          <cell r="N19">
            <v>360760</v>
          </cell>
          <cell r="O19">
            <v>35119</v>
          </cell>
          <cell r="P19">
            <v>4100</v>
          </cell>
          <cell r="Q19">
            <v>45095</v>
          </cell>
          <cell r="R19">
            <v>0</v>
          </cell>
          <cell r="S19">
            <v>0</v>
          </cell>
          <cell r="T19">
            <v>2970</v>
          </cell>
          <cell r="U19">
            <v>32149</v>
          </cell>
        </row>
        <row r="20">
          <cell r="J20">
            <v>5068152</v>
          </cell>
          <cell r="K20" t="str">
            <v>Finalizada</v>
          </cell>
          <cell r="L20">
            <v>34202</v>
          </cell>
          <cell r="M20">
            <v>0</v>
          </cell>
          <cell r="N20">
            <v>68404</v>
          </cell>
          <cell r="O20">
            <v>34202</v>
          </cell>
          <cell r="P20">
            <v>3700</v>
          </cell>
          <cell r="Q20">
            <v>34202</v>
          </cell>
          <cell r="R20">
            <v>0</v>
          </cell>
          <cell r="S20">
            <v>0</v>
          </cell>
          <cell r="T20">
            <v>0</v>
          </cell>
          <cell r="U20">
            <v>34202</v>
          </cell>
        </row>
        <row r="21">
          <cell r="J21">
            <v>5025858</v>
          </cell>
          <cell r="K21" t="str">
            <v>Para respuesta prestador</v>
          </cell>
          <cell r="L21">
            <v>57600</v>
          </cell>
          <cell r="M21">
            <v>0</v>
          </cell>
          <cell r="N21">
            <v>180224</v>
          </cell>
          <cell r="O21">
            <v>57600</v>
          </cell>
          <cell r="P21">
            <v>0</v>
          </cell>
          <cell r="Q21">
            <v>45056</v>
          </cell>
          <cell r="R21">
            <v>100</v>
          </cell>
          <cell r="S21">
            <v>0</v>
          </cell>
          <cell r="T21">
            <v>12444</v>
          </cell>
          <cell r="U21">
            <v>45056</v>
          </cell>
        </row>
        <row r="22">
          <cell r="J22">
            <v>5022213</v>
          </cell>
          <cell r="K22" t="str">
            <v>Para respuesta prestador</v>
          </cell>
          <cell r="L22">
            <v>67000</v>
          </cell>
          <cell r="M22">
            <v>0</v>
          </cell>
          <cell r="N22">
            <v>209600</v>
          </cell>
          <cell r="O22">
            <v>67000</v>
          </cell>
          <cell r="P22">
            <v>0</v>
          </cell>
          <cell r="Q22">
            <v>52400</v>
          </cell>
          <cell r="R22">
            <v>100</v>
          </cell>
          <cell r="S22">
            <v>0</v>
          </cell>
          <cell r="T22">
            <v>14500</v>
          </cell>
          <cell r="U22">
            <v>52400</v>
          </cell>
        </row>
        <row r="23">
          <cell r="J23">
            <v>4782505</v>
          </cell>
          <cell r="K23" t="str">
            <v>Finalizada</v>
          </cell>
          <cell r="L23">
            <v>57700</v>
          </cell>
          <cell r="M23">
            <v>0</v>
          </cell>
          <cell r="N23">
            <v>46112</v>
          </cell>
          <cell r="O23">
            <v>57700</v>
          </cell>
          <cell r="P23">
            <v>3700</v>
          </cell>
          <cell r="Q23">
            <v>57700</v>
          </cell>
          <cell r="R23">
            <v>0</v>
          </cell>
          <cell r="S23">
            <v>0</v>
          </cell>
          <cell r="T23">
            <v>0</v>
          </cell>
          <cell r="U23">
            <v>54000</v>
          </cell>
        </row>
        <row r="24">
          <cell r="J24">
            <v>5043357</v>
          </cell>
          <cell r="K24" t="str">
            <v>Finalizada</v>
          </cell>
          <cell r="L24">
            <v>143600</v>
          </cell>
          <cell r="M24">
            <v>0</v>
          </cell>
          <cell r="N24">
            <v>38334</v>
          </cell>
          <cell r="O24">
            <v>143600</v>
          </cell>
          <cell r="P24">
            <v>0</v>
          </cell>
          <cell r="Q24">
            <v>143600</v>
          </cell>
          <cell r="R24">
            <v>0</v>
          </cell>
          <cell r="S24">
            <v>0</v>
          </cell>
          <cell r="T24">
            <v>0</v>
          </cell>
          <cell r="U24">
            <v>143600</v>
          </cell>
        </row>
        <row r="25">
          <cell r="J25">
            <v>5013983</v>
          </cell>
          <cell r="K25" t="str">
            <v>Para respuesta prestador</v>
          </cell>
          <cell r="L25">
            <v>65700</v>
          </cell>
          <cell r="M25">
            <v>0</v>
          </cell>
          <cell r="N25">
            <v>51392</v>
          </cell>
          <cell r="O25">
            <v>65700</v>
          </cell>
          <cell r="P25">
            <v>5900</v>
          </cell>
          <cell r="Q25">
            <v>51363</v>
          </cell>
          <cell r="R25">
            <v>0</v>
          </cell>
          <cell r="S25">
            <v>0</v>
          </cell>
          <cell r="T25">
            <v>14337</v>
          </cell>
          <cell r="U25">
            <v>45463</v>
          </cell>
        </row>
        <row r="26">
          <cell r="J26">
            <v>4965785</v>
          </cell>
          <cell r="K26" t="str">
            <v>Para respuesta prestador</v>
          </cell>
          <cell r="L26">
            <v>57700</v>
          </cell>
          <cell r="M26">
            <v>0</v>
          </cell>
          <cell r="N26">
            <v>415008</v>
          </cell>
          <cell r="O26">
            <v>57700</v>
          </cell>
          <cell r="P26">
            <v>3700</v>
          </cell>
          <cell r="Q26">
            <v>50776</v>
          </cell>
          <cell r="R26">
            <v>0</v>
          </cell>
          <cell r="S26">
            <v>0</v>
          </cell>
          <cell r="T26">
            <v>6924</v>
          </cell>
          <cell r="U26">
            <v>47076</v>
          </cell>
        </row>
        <row r="27">
          <cell r="J27">
            <v>5001686</v>
          </cell>
          <cell r="K27" t="str">
            <v>Para respuesta prestador</v>
          </cell>
          <cell r="L27">
            <v>828362</v>
          </cell>
          <cell r="M27">
            <v>0</v>
          </cell>
          <cell r="N27">
            <v>1200000</v>
          </cell>
          <cell r="O27">
            <v>828362</v>
          </cell>
          <cell r="P27">
            <v>0</v>
          </cell>
          <cell r="Q27">
            <v>818962</v>
          </cell>
          <cell r="R27">
            <v>0</v>
          </cell>
          <cell r="S27">
            <v>0</v>
          </cell>
          <cell r="T27">
            <v>9400</v>
          </cell>
          <cell r="U27">
            <v>818962</v>
          </cell>
        </row>
        <row r="28">
          <cell r="J28">
            <v>4987495</v>
          </cell>
          <cell r="K28" t="str">
            <v>Para respuesta prestador</v>
          </cell>
          <cell r="L28">
            <v>123821</v>
          </cell>
          <cell r="M28">
            <v>0</v>
          </cell>
          <cell r="N28">
            <v>153336</v>
          </cell>
          <cell r="O28">
            <v>123821</v>
          </cell>
          <cell r="P28">
            <v>3700</v>
          </cell>
          <cell r="Q28">
            <v>112464</v>
          </cell>
          <cell r="R28">
            <v>0</v>
          </cell>
          <cell r="S28">
            <v>0</v>
          </cell>
          <cell r="T28">
            <v>11357</v>
          </cell>
          <cell r="U28">
            <v>108764</v>
          </cell>
        </row>
        <row r="29">
          <cell r="J29">
            <v>5007819</v>
          </cell>
          <cell r="K29" t="str">
            <v>Para respuesta prestador</v>
          </cell>
          <cell r="L29">
            <v>80713</v>
          </cell>
          <cell r="M29">
            <v>0</v>
          </cell>
          <cell r="N29">
            <v>303644</v>
          </cell>
          <cell r="O29">
            <v>80713</v>
          </cell>
          <cell r="P29">
            <v>4100</v>
          </cell>
          <cell r="Q29">
            <v>75911</v>
          </cell>
          <cell r="R29">
            <v>0</v>
          </cell>
          <cell r="S29">
            <v>0</v>
          </cell>
          <cell r="T29">
            <v>4802</v>
          </cell>
          <cell r="U29">
            <v>71811</v>
          </cell>
        </row>
        <row r="30">
          <cell r="J30">
            <v>5002308</v>
          </cell>
          <cell r="K30" t="str">
            <v>Para respuesta prestador</v>
          </cell>
          <cell r="L30">
            <v>67000</v>
          </cell>
          <cell r="M30">
            <v>0</v>
          </cell>
          <cell r="N30">
            <v>184448</v>
          </cell>
          <cell r="O30">
            <v>67000</v>
          </cell>
          <cell r="P30">
            <v>0</v>
          </cell>
          <cell r="Q30">
            <v>46112</v>
          </cell>
          <cell r="R30">
            <v>0</v>
          </cell>
          <cell r="S30">
            <v>0</v>
          </cell>
          <cell r="T30">
            <v>20888</v>
          </cell>
          <cell r="U30">
            <v>46112</v>
          </cell>
        </row>
        <row r="31">
          <cell r="J31">
            <v>4855437</v>
          </cell>
          <cell r="K31" t="str">
            <v>Finalizada</v>
          </cell>
          <cell r="L31">
            <v>190300</v>
          </cell>
          <cell r="M31">
            <v>0</v>
          </cell>
          <cell r="N31">
            <v>12500</v>
          </cell>
          <cell r="O31">
            <v>190300</v>
          </cell>
          <cell r="P31">
            <v>0</v>
          </cell>
          <cell r="Q31">
            <v>190300</v>
          </cell>
          <cell r="R31">
            <v>0</v>
          </cell>
          <cell r="S31">
            <v>0</v>
          </cell>
          <cell r="T31">
            <v>0</v>
          </cell>
          <cell r="U31">
            <v>190300</v>
          </cell>
        </row>
        <row r="32">
          <cell r="J32">
            <v>4968063</v>
          </cell>
          <cell r="K32" t="str">
            <v>Finalizada</v>
          </cell>
          <cell r="L32">
            <v>200443</v>
          </cell>
          <cell r="M32">
            <v>0</v>
          </cell>
          <cell r="N32">
            <v>197575</v>
          </cell>
          <cell r="O32">
            <v>200443</v>
          </cell>
          <cell r="P32">
            <v>3700</v>
          </cell>
          <cell r="Q32">
            <v>200443</v>
          </cell>
          <cell r="R32">
            <v>0</v>
          </cell>
          <cell r="S32">
            <v>0</v>
          </cell>
          <cell r="T32">
            <v>0</v>
          </cell>
          <cell r="U32">
            <v>196743</v>
          </cell>
        </row>
        <row r="33">
          <cell r="J33">
            <v>4955480</v>
          </cell>
          <cell r="K33" t="str">
            <v>Para respuesta prestador</v>
          </cell>
          <cell r="L33">
            <v>56100</v>
          </cell>
          <cell r="M33">
            <v>0</v>
          </cell>
          <cell r="N33">
            <v>145200</v>
          </cell>
          <cell r="O33">
            <v>56100</v>
          </cell>
          <cell r="P33">
            <v>3700</v>
          </cell>
          <cell r="Q33">
            <v>50864</v>
          </cell>
          <cell r="R33">
            <v>0</v>
          </cell>
          <cell r="S33">
            <v>0</v>
          </cell>
          <cell r="T33">
            <v>5236</v>
          </cell>
          <cell r="U33">
            <v>47164</v>
          </cell>
        </row>
        <row r="34">
          <cell r="J34">
            <v>4952876</v>
          </cell>
          <cell r="K34" t="str">
            <v>Para respuesta prestador</v>
          </cell>
          <cell r="L34">
            <v>80700</v>
          </cell>
          <cell r="M34">
            <v>0</v>
          </cell>
          <cell r="N34">
            <v>303644</v>
          </cell>
          <cell r="O34">
            <v>80700</v>
          </cell>
          <cell r="P34">
            <v>3700</v>
          </cell>
          <cell r="Q34">
            <v>75911</v>
          </cell>
          <cell r="R34">
            <v>0</v>
          </cell>
          <cell r="S34">
            <v>0</v>
          </cell>
          <cell r="T34">
            <v>4789</v>
          </cell>
          <cell r="U34">
            <v>72211</v>
          </cell>
        </row>
        <row r="35">
          <cell r="J35">
            <v>4955257</v>
          </cell>
          <cell r="K35" t="str">
            <v>Para respuesta prestador</v>
          </cell>
          <cell r="L35">
            <v>56100</v>
          </cell>
          <cell r="M35">
            <v>0</v>
          </cell>
          <cell r="N35">
            <v>145200</v>
          </cell>
          <cell r="O35">
            <v>56100</v>
          </cell>
          <cell r="P35">
            <v>3700</v>
          </cell>
          <cell r="Q35">
            <v>50864</v>
          </cell>
          <cell r="R35">
            <v>0</v>
          </cell>
          <cell r="S35">
            <v>0</v>
          </cell>
          <cell r="T35">
            <v>5236</v>
          </cell>
          <cell r="U35">
            <v>47164</v>
          </cell>
        </row>
        <row r="36">
          <cell r="J36">
            <v>4927838</v>
          </cell>
          <cell r="K36" t="str">
            <v>Para respuesta prestador</v>
          </cell>
          <cell r="L36">
            <v>80700</v>
          </cell>
          <cell r="M36">
            <v>0</v>
          </cell>
          <cell r="N36">
            <v>303644</v>
          </cell>
          <cell r="O36">
            <v>80700</v>
          </cell>
          <cell r="P36">
            <v>0</v>
          </cell>
          <cell r="Q36">
            <v>75911</v>
          </cell>
          <cell r="R36">
            <v>0</v>
          </cell>
          <cell r="S36">
            <v>0</v>
          </cell>
          <cell r="T36">
            <v>4789</v>
          </cell>
          <cell r="U36">
            <v>75911</v>
          </cell>
        </row>
        <row r="37">
          <cell r="J37">
            <v>4956279</v>
          </cell>
          <cell r="K37" t="str">
            <v>Para respuesta prestador</v>
          </cell>
          <cell r="L37">
            <v>138100</v>
          </cell>
          <cell r="M37">
            <v>0</v>
          </cell>
          <cell r="N37">
            <v>164644</v>
          </cell>
          <cell r="O37">
            <v>138100</v>
          </cell>
          <cell r="P37">
            <v>3700</v>
          </cell>
          <cell r="Q37">
            <v>125488</v>
          </cell>
          <cell r="R37">
            <v>0</v>
          </cell>
          <cell r="S37">
            <v>0</v>
          </cell>
          <cell r="T37">
            <v>12612</v>
          </cell>
          <cell r="U37">
            <v>121788</v>
          </cell>
        </row>
        <row r="38">
          <cell r="J38">
            <v>4930344</v>
          </cell>
          <cell r="K38" t="str">
            <v>Para respuesta prestador</v>
          </cell>
          <cell r="L38">
            <v>118520</v>
          </cell>
          <cell r="M38">
            <v>0</v>
          </cell>
          <cell r="N38">
            <v>445860</v>
          </cell>
          <cell r="O38">
            <v>118520</v>
          </cell>
          <cell r="P38">
            <v>12800</v>
          </cell>
          <cell r="Q38">
            <v>111465</v>
          </cell>
          <cell r="R38">
            <v>0</v>
          </cell>
          <cell r="S38">
            <v>0</v>
          </cell>
          <cell r="T38">
            <v>7055</v>
          </cell>
          <cell r="U38">
            <v>98665</v>
          </cell>
        </row>
        <row r="39">
          <cell r="J39">
            <v>4871090</v>
          </cell>
          <cell r="K39" t="str">
            <v>Finalizada</v>
          </cell>
          <cell r="L39">
            <v>2932069</v>
          </cell>
          <cell r="M39">
            <v>0</v>
          </cell>
          <cell r="N39">
            <v>0</v>
          </cell>
          <cell r="O39">
            <v>2932069</v>
          </cell>
          <cell r="P39">
            <v>0</v>
          </cell>
          <cell r="Q39">
            <v>2932069</v>
          </cell>
          <cell r="R39">
            <v>0</v>
          </cell>
          <cell r="S39">
            <v>0</v>
          </cell>
          <cell r="T39">
            <v>0</v>
          </cell>
          <cell r="U39">
            <v>2932069</v>
          </cell>
        </row>
        <row r="40">
          <cell r="J40">
            <v>4972916</v>
          </cell>
          <cell r="K40" t="str">
            <v>Finalizada</v>
          </cell>
          <cell r="L40">
            <v>57600</v>
          </cell>
          <cell r="M40">
            <v>0</v>
          </cell>
          <cell r="N40">
            <v>57700</v>
          </cell>
          <cell r="O40">
            <v>57600</v>
          </cell>
          <cell r="P40">
            <v>0</v>
          </cell>
          <cell r="Q40">
            <v>57600</v>
          </cell>
          <cell r="R40">
            <v>0</v>
          </cell>
          <cell r="S40">
            <v>0</v>
          </cell>
          <cell r="T40">
            <v>0</v>
          </cell>
          <cell r="U40">
            <v>57600</v>
          </cell>
        </row>
        <row r="41">
          <cell r="J41">
            <v>5007426</v>
          </cell>
          <cell r="K41" t="str">
            <v>Finalizada</v>
          </cell>
          <cell r="L41">
            <v>6728</v>
          </cell>
          <cell r="M41">
            <v>0</v>
          </cell>
          <cell r="N41">
            <v>6328</v>
          </cell>
          <cell r="O41">
            <v>6728</v>
          </cell>
          <cell r="P41">
            <v>4100</v>
          </cell>
          <cell r="Q41">
            <v>6728</v>
          </cell>
          <cell r="R41">
            <v>0</v>
          </cell>
          <cell r="S41">
            <v>0</v>
          </cell>
          <cell r="T41">
            <v>0</v>
          </cell>
          <cell r="U41">
            <v>2628</v>
          </cell>
        </row>
        <row r="42">
          <cell r="J42">
            <v>4994924</v>
          </cell>
          <cell r="K42" t="str">
            <v>Finalizada</v>
          </cell>
          <cell r="L42">
            <v>86502</v>
          </cell>
          <cell r="M42">
            <v>0</v>
          </cell>
          <cell r="N42">
            <v>158817</v>
          </cell>
          <cell r="O42">
            <v>86502</v>
          </cell>
          <cell r="P42">
            <v>4100</v>
          </cell>
          <cell r="Q42">
            <v>86502</v>
          </cell>
          <cell r="R42">
            <v>0</v>
          </cell>
          <cell r="S42">
            <v>0</v>
          </cell>
          <cell r="T42">
            <v>0</v>
          </cell>
          <cell r="U42">
            <v>82402</v>
          </cell>
        </row>
        <row r="43">
          <cell r="J43">
            <v>5003018</v>
          </cell>
          <cell r="K43" t="str">
            <v>Finalizada</v>
          </cell>
          <cell r="L43">
            <v>82200</v>
          </cell>
          <cell r="M43">
            <v>0</v>
          </cell>
          <cell r="N43">
            <v>68200</v>
          </cell>
          <cell r="O43">
            <v>82200</v>
          </cell>
          <cell r="P43">
            <v>8200</v>
          </cell>
          <cell r="Q43">
            <v>82200</v>
          </cell>
          <cell r="R43">
            <v>0</v>
          </cell>
          <cell r="S43">
            <v>0</v>
          </cell>
          <cell r="T43">
            <v>0</v>
          </cell>
          <cell r="U43">
            <v>74000</v>
          </cell>
        </row>
        <row r="44">
          <cell r="J44">
            <v>4808569</v>
          </cell>
          <cell r="K44" t="str">
            <v>Finalizada</v>
          </cell>
          <cell r="L44">
            <v>227200</v>
          </cell>
          <cell r="M44">
            <v>0</v>
          </cell>
          <cell r="N44">
            <v>106725</v>
          </cell>
          <cell r="O44">
            <v>227200</v>
          </cell>
          <cell r="P44">
            <v>0</v>
          </cell>
          <cell r="Q44">
            <v>0</v>
          </cell>
          <cell r="R44">
            <v>0</v>
          </cell>
          <cell r="S44">
            <v>150021</v>
          </cell>
          <cell r="T44">
            <v>0</v>
          </cell>
          <cell r="U44">
            <v>0</v>
          </cell>
        </row>
        <row r="45">
          <cell r="J45">
            <v>5004812</v>
          </cell>
          <cell r="K45" t="str">
            <v>Finalizada</v>
          </cell>
          <cell r="L45">
            <v>31048</v>
          </cell>
          <cell r="M45">
            <v>0</v>
          </cell>
          <cell r="N45">
            <v>15019</v>
          </cell>
          <cell r="O45">
            <v>31048</v>
          </cell>
          <cell r="P45">
            <v>4100</v>
          </cell>
          <cell r="Q45">
            <v>31048</v>
          </cell>
          <cell r="R45">
            <v>0</v>
          </cell>
          <cell r="S45">
            <v>0</v>
          </cell>
          <cell r="T45">
            <v>0</v>
          </cell>
          <cell r="U45">
            <v>26948</v>
          </cell>
        </row>
        <row r="46">
          <cell r="J46">
            <v>4984203</v>
          </cell>
          <cell r="K46" t="str">
            <v>Finalizada</v>
          </cell>
          <cell r="L46">
            <v>134670</v>
          </cell>
          <cell r="M46">
            <v>0</v>
          </cell>
          <cell r="N46">
            <v>231694</v>
          </cell>
          <cell r="O46">
            <v>134670</v>
          </cell>
          <cell r="P46">
            <v>4100</v>
          </cell>
          <cell r="Q46">
            <v>134670</v>
          </cell>
          <cell r="R46">
            <v>0</v>
          </cell>
          <cell r="S46">
            <v>0</v>
          </cell>
          <cell r="T46">
            <v>0</v>
          </cell>
          <cell r="U46">
            <v>130570</v>
          </cell>
        </row>
        <row r="47">
          <cell r="J47">
            <v>5004809</v>
          </cell>
          <cell r="K47" t="str">
            <v>Finalizada</v>
          </cell>
          <cell r="L47">
            <v>48146</v>
          </cell>
          <cell r="M47">
            <v>0</v>
          </cell>
          <cell r="N47">
            <v>87500</v>
          </cell>
          <cell r="O47">
            <v>48146</v>
          </cell>
          <cell r="P47">
            <v>4100</v>
          </cell>
          <cell r="Q47">
            <v>48146</v>
          </cell>
          <cell r="R47">
            <v>0</v>
          </cell>
          <cell r="S47">
            <v>0</v>
          </cell>
          <cell r="T47">
            <v>0</v>
          </cell>
          <cell r="U47">
            <v>44046</v>
          </cell>
        </row>
        <row r="48">
          <cell r="J48">
            <v>5000480</v>
          </cell>
          <cell r="K48" t="str">
            <v>Finalizada</v>
          </cell>
          <cell r="L48">
            <v>524204</v>
          </cell>
          <cell r="M48">
            <v>0</v>
          </cell>
          <cell r="N48">
            <v>382360</v>
          </cell>
          <cell r="O48">
            <v>524204</v>
          </cell>
          <cell r="P48">
            <v>44000</v>
          </cell>
          <cell r="Q48">
            <v>524204</v>
          </cell>
          <cell r="R48">
            <v>0</v>
          </cell>
          <cell r="S48">
            <v>0</v>
          </cell>
          <cell r="T48">
            <v>0</v>
          </cell>
          <cell r="U48">
            <v>480204</v>
          </cell>
        </row>
        <row r="49">
          <cell r="J49">
            <v>4990698</v>
          </cell>
          <cell r="K49" t="str">
            <v>Finalizada</v>
          </cell>
          <cell r="L49">
            <v>75900</v>
          </cell>
          <cell r="M49">
            <v>0</v>
          </cell>
          <cell r="N49">
            <v>75911</v>
          </cell>
          <cell r="O49">
            <v>75900</v>
          </cell>
          <cell r="P49">
            <v>0</v>
          </cell>
          <cell r="Q49">
            <v>75900</v>
          </cell>
          <cell r="R49">
            <v>0</v>
          </cell>
          <cell r="S49">
            <v>0</v>
          </cell>
          <cell r="T49">
            <v>0</v>
          </cell>
          <cell r="U49">
            <v>75900</v>
          </cell>
        </row>
        <row r="50">
          <cell r="J50">
            <v>4910146</v>
          </cell>
          <cell r="K50" t="str">
            <v>Finalizada</v>
          </cell>
          <cell r="L50">
            <v>80700</v>
          </cell>
          <cell r="M50">
            <v>0</v>
          </cell>
          <cell r="N50">
            <v>112800</v>
          </cell>
          <cell r="O50">
            <v>80700</v>
          </cell>
          <cell r="P50">
            <v>0</v>
          </cell>
          <cell r="Q50">
            <v>4789</v>
          </cell>
          <cell r="R50">
            <v>0</v>
          </cell>
          <cell r="S50">
            <v>0</v>
          </cell>
          <cell r="T50">
            <v>0</v>
          </cell>
          <cell r="U50">
            <v>4789</v>
          </cell>
        </row>
        <row r="51">
          <cell r="J51">
            <v>4943892</v>
          </cell>
          <cell r="K51" t="str">
            <v>Finalizada</v>
          </cell>
          <cell r="L51">
            <v>57600</v>
          </cell>
          <cell r="M51">
            <v>0</v>
          </cell>
          <cell r="N51">
            <v>52400</v>
          </cell>
          <cell r="O51">
            <v>57600</v>
          </cell>
          <cell r="P51">
            <v>0</v>
          </cell>
          <cell r="Q51">
            <v>57600</v>
          </cell>
          <cell r="R51">
            <v>0</v>
          </cell>
          <cell r="S51">
            <v>0</v>
          </cell>
          <cell r="T51">
            <v>0</v>
          </cell>
          <cell r="U51">
            <v>57600</v>
          </cell>
        </row>
        <row r="52">
          <cell r="J52">
            <v>4829222</v>
          </cell>
          <cell r="K52" t="str">
            <v>Finalizada</v>
          </cell>
          <cell r="L52">
            <v>254100</v>
          </cell>
          <cell r="M52">
            <v>0</v>
          </cell>
          <cell r="N52">
            <v>625168</v>
          </cell>
          <cell r="O52">
            <v>254100</v>
          </cell>
          <cell r="P52">
            <v>18000</v>
          </cell>
          <cell r="Q52">
            <v>254100</v>
          </cell>
          <cell r="R52">
            <v>0</v>
          </cell>
          <cell r="S52">
            <v>0</v>
          </cell>
          <cell r="T52">
            <v>0</v>
          </cell>
          <cell r="U52">
            <v>236100</v>
          </cell>
        </row>
        <row r="53">
          <cell r="J53">
            <v>4808569</v>
          </cell>
          <cell r="K53" t="str">
            <v>Finalizada</v>
          </cell>
          <cell r="L53">
            <v>227200</v>
          </cell>
          <cell r="M53">
            <v>0</v>
          </cell>
          <cell r="N53">
            <v>213450</v>
          </cell>
          <cell r="O53">
            <v>227200</v>
          </cell>
          <cell r="P53">
            <v>7400</v>
          </cell>
          <cell r="Q53">
            <v>77179</v>
          </cell>
          <cell r="R53">
            <v>0</v>
          </cell>
          <cell r="S53">
            <v>0</v>
          </cell>
          <cell r="T53">
            <v>150021</v>
          </cell>
          <cell r="U53">
            <v>69779</v>
          </cell>
        </row>
        <row r="54">
          <cell r="J54">
            <v>4884311</v>
          </cell>
          <cell r="K54" t="str">
            <v>Finalizada</v>
          </cell>
          <cell r="L54">
            <v>2359103</v>
          </cell>
          <cell r="M54">
            <v>0</v>
          </cell>
          <cell r="N54">
            <v>0</v>
          </cell>
          <cell r="O54">
            <v>2359103</v>
          </cell>
          <cell r="P54">
            <v>0</v>
          </cell>
          <cell r="Q54">
            <v>2359103</v>
          </cell>
          <cell r="R54">
            <v>0</v>
          </cell>
          <cell r="S54">
            <v>0</v>
          </cell>
          <cell r="T54">
            <v>0</v>
          </cell>
          <cell r="U54">
            <v>2359103</v>
          </cell>
        </row>
        <row r="55">
          <cell r="J55">
            <v>4903788</v>
          </cell>
          <cell r="K55" t="str">
            <v>Finalizada</v>
          </cell>
          <cell r="L55">
            <v>57700</v>
          </cell>
          <cell r="M55">
            <v>0</v>
          </cell>
          <cell r="N55">
            <v>52400</v>
          </cell>
          <cell r="O55">
            <v>57700</v>
          </cell>
          <cell r="P55">
            <v>3700</v>
          </cell>
          <cell r="Q55">
            <v>57700</v>
          </cell>
          <cell r="R55">
            <v>0</v>
          </cell>
          <cell r="S55">
            <v>0</v>
          </cell>
          <cell r="T55">
            <v>0</v>
          </cell>
          <cell r="U55">
            <v>54000</v>
          </cell>
        </row>
        <row r="56">
          <cell r="J56">
            <v>4910146</v>
          </cell>
          <cell r="K56" t="str">
            <v>Finalizada</v>
          </cell>
          <cell r="L56">
            <v>80700</v>
          </cell>
          <cell r="M56">
            <v>0</v>
          </cell>
          <cell r="N56">
            <v>112800</v>
          </cell>
          <cell r="O56">
            <v>80700</v>
          </cell>
          <cell r="P56">
            <v>0</v>
          </cell>
          <cell r="Q56">
            <v>75911</v>
          </cell>
          <cell r="R56">
            <v>0</v>
          </cell>
          <cell r="S56">
            <v>0</v>
          </cell>
          <cell r="T56">
            <v>4789</v>
          </cell>
          <cell r="U56">
            <v>75911</v>
          </cell>
        </row>
        <row r="57">
          <cell r="J57">
            <v>4801680</v>
          </cell>
          <cell r="K57" t="str">
            <v>Finalizada</v>
          </cell>
          <cell r="L57">
            <v>933300</v>
          </cell>
          <cell r="M57">
            <v>0</v>
          </cell>
          <cell r="N57">
            <v>548968</v>
          </cell>
          <cell r="O57">
            <v>933300</v>
          </cell>
          <cell r="P57">
            <v>0</v>
          </cell>
          <cell r="Q57">
            <v>933300</v>
          </cell>
          <cell r="R57">
            <v>0</v>
          </cell>
          <cell r="S57">
            <v>0</v>
          </cell>
          <cell r="T57">
            <v>0</v>
          </cell>
          <cell r="U57">
            <v>933300</v>
          </cell>
        </row>
        <row r="58">
          <cell r="J58">
            <v>4890600</v>
          </cell>
          <cell r="K58" t="str">
            <v>Finalizada</v>
          </cell>
          <cell r="L58">
            <v>13143400</v>
          </cell>
          <cell r="M58">
            <v>0</v>
          </cell>
          <cell r="N58">
            <v>0</v>
          </cell>
          <cell r="O58">
            <v>13143400</v>
          </cell>
          <cell r="P58">
            <v>0</v>
          </cell>
          <cell r="Q58">
            <v>13143400</v>
          </cell>
          <cell r="R58">
            <v>0</v>
          </cell>
          <cell r="S58">
            <v>0</v>
          </cell>
          <cell r="T58">
            <v>0</v>
          </cell>
          <cell r="U58">
            <v>13143400</v>
          </cell>
        </row>
        <row r="59">
          <cell r="J59">
            <v>4831510</v>
          </cell>
          <cell r="K59" t="str">
            <v>Finalizada</v>
          </cell>
          <cell r="L59">
            <v>691412</v>
          </cell>
          <cell r="M59">
            <v>0</v>
          </cell>
          <cell r="N59">
            <v>300000</v>
          </cell>
          <cell r="O59">
            <v>691412</v>
          </cell>
          <cell r="P59">
            <v>0</v>
          </cell>
          <cell r="Q59">
            <v>691412</v>
          </cell>
          <cell r="R59">
            <v>0</v>
          </cell>
          <cell r="S59">
            <v>0</v>
          </cell>
          <cell r="T59">
            <v>0</v>
          </cell>
          <cell r="U59">
            <v>691412</v>
          </cell>
        </row>
        <row r="60">
          <cell r="J60">
            <v>4871090</v>
          </cell>
          <cell r="K60" t="str">
            <v>Finalizada</v>
          </cell>
          <cell r="L60">
            <v>2932069</v>
          </cell>
          <cell r="M60">
            <v>2932069</v>
          </cell>
          <cell r="N60">
            <v>0</v>
          </cell>
          <cell r="O60">
            <v>2932069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</row>
        <row r="61">
          <cell r="J61">
            <v>4479951</v>
          </cell>
          <cell r="K61" t="str">
            <v>Finalizada</v>
          </cell>
          <cell r="L61">
            <v>1759500</v>
          </cell>
          <cell r="M61">
            <v>0</v>
          </cell>
          <cell r="N61">
            <v>727847</v>
          </cell>
          <cell r="O61">
            <v>1759500</v>
          </cell>
          <cell r="P61">
            <v>83700</v>
          </cell>
          <cell r="Q61">
            <v>1759500</v>
          </cell>
          <cell r="R61">
            <v>0</v>
          </cell>
          <cell r="S61">
            <v>0</v>
          </cell>
          <cell r="T61">
            <v>0</v>
          </cell>
          <cell r="U61">
            <v>1675800</v>
          </cell>
        </row>
        <row r="62">
          <cell r="J62">
            <v>4225047</v>
          </cell>
          <cell r="K62" t="str">
            <v>Finalizada</v>
          </cell>
          <cell r="L62">
            <v>518363</v>
          </cell>
          <cell r="M62">
            <v>0</v>
          </cell>
          <cell r="N62">
            <v>0</v>
          </cell>
          <cell r="O62">
            <v>518363</v>
          </cell>
          <cell r="P62">
            <v>0</v>
          </cell>
          <cell r="Q62">
            <v>0</v>
          </cell>
          <cell r="R62">
            <v>518363</v>
          </cell>
          <cell r="S62">
            <v>0</v>
          </cell>
          <cell r="T62">
            <v>0</v>
          </cell>
          <cell r="U62">
            <v>0</v>
          </cell>
        </row>
        <row r="63">
          <cell r="J63">
            <v>4454700</v>
          </cell>
          <cell r="K63" t="str">
            <v>Finalizada</v>
          </cell>
          <cell r="L63">
            <v>11760</v>
          </cell>
          <cell r="M63">
            <v>0</v>
          </cell>
          <cell r="N63">
            <v>6</v>
          </cell>
          <cell r="O63">
            <v>11760</v>
          </cell>
          <cell r="P63">
            <v>0</v>
          </cell>
          <cell r="Q63">
            <v>11760</v>
          </cell>
          <cell r="R63">
            <v>0</v>
          </cell>
          <cell r="S63">
            <v>0</v>
          </cell>
          <cell r="T63">
            <v>0</v>
          </cell>
          <cell r="U63">
            <v>11760</v>
          </cell>
        </row>
        <row r="64">
          <cell r="J64">
            <v>4340386</v>
          </cell>
          <cell r="K64" t="str">
            <v>Finalizada</v>
          </cell>
          <cell r="L64">
            <v>26460</v>
          </cell>
          <cell r="M64">
            <v>0</v>
          </cell>
          <cell r="N64">
            <v>0</v>
          </cell>
          <cell r="O64">
            <v>26460</v>
          </cell>
          <cell r="P64">
            <v>0</v>
          </cell>
          <cell r="Q64">
            <v>0</v>
          </cell>
          <cell r="R64">
            <v>26460</v>
          </cell>
          <cell r="S64">
            <v>0</v>
          </cell>
          <cell r="T64">
            <v>0</v>
          </cell>
          <cell r="U64">
            <v>0</v>
          </cell>
        </row>
        <row r="65">
          <cell r="J65">
            <v>4607115</v>
          </cell>
          <cell r="K65" t="str">
            <v>Finalizada</v>
          </cell>
          <cell r="L65">
            <v>14710039</v>
          </cell>
          <cell r="M65">
            <v>0</v>
          </cell>
          <cell r="N65">
            <v>0</v>
          </cell>
          <cell r="O65">
            <v>14710039</v>
          </cell>
          <cell r="P65">
            <v>0</v>
          </cell>
          <cell r="Q65">
            <v>14110289</v>
          </cell>
          <cell r="R65">
            <v>599750</v>
          </cell>
          <cell r="S65">
            <v>0</v>
          </cell>
          <cell r="T65">
            <v>0</v>
          </cell>
          <cell r="U65">
            <v>14110289</v>
          </cell>
        </row>
        <row r="66">
          <cell r="J66">
            <v>4756139</v>
          </cell>
          <cell r="K66" t="str">
            <v>Finalizada</v>
          </cell>
          <cell r="L66">
            <v>6049236</v>
          </cell>
          <cell r="M66">
            <v>0</v>
          </cell>
          <cell r="N66">
            <v>64593684</v>
          </cell>
          <cell r="O66">
            <v>6049236</v>
          </cell>
          <cell r="P66">
            <v>0</v>
          </cell>
          <cell r="Q66">
            <v>5457236</v>
          </cell>
          <cell r="R66">
            <v>592000</v>
          </cell>
          <cell r="S66">
            <v>0</v>
          </cell>
          <cell r="T66">
            <v>0</v>
          </cell>
          <cell r="U66">
            <v>5457236</v>
          </cell>
        </row>
        <row r="67">
          <cell r="J67">
            <v>4339550</v>
          </cell>
          <cell r="K67" t="str">
            <v>Finalizada</v>
          </cell>
          <cell r="L67">
            <v>250000</v>
          </cell>
          <cell r="M67">
            <v>0</v>
          </cell>
          <cell r="N67">
            <v>0</v>
          </cell>
          <cell r="O67">
            <v>250000</v>
          </cell>
          <cell r="P67">
            <v>0</v>
          </cell>
          <cell r="Q67">
            <v>0</v>
          </cell>
          <cell r="R67">
            <v>250000</v>
          </cell>
          <cell r="S67">
            <v>0</v>
          </cell>
          <cell r="T67">
            <v>0</v>
          </cell>
          <cell r="U67">
            <v>0</v>
          </cell>
        </row>
        <row r="68">
          <cell r="J68">
            <v>4485525</v>
          </cell>
          <cell r="K68" t="str">
            <v>Finalizada</v>
          </cell>
          <cell r="L68">
            <v>514963</v>
          </cell>
          <cell r="M68">
            <v>0</v>
          </cell>
          <cell r="N68">
            <v>0</v>
          </cell>
          <cell r="O68">
            <v>514963</v>
          </cell>
          <cell r="P68">
            <v>0</v>
          </cell>
          <cell r="Q68">
            <v>205986</v>
          </cell>
          <cell r="R68">
            <v>308977</v>
          </cell>
          <cell r="S68">
            <v>0</v>
          </cell>
          <cell r="T68">
            <v>0</v>
          </cell>
          <cell r="U68">
            <v>205986</v>
          </cell>
        </row>
        <row r="69">
          <cell r="J69">
            <v>4719672</v>
          </cell>
          <cell r="K69" t="str">
            <v>Finalizada</v>
          </cell>
          <cell r="L69">
            <v>5963127</v>
          </cell>
          <cell r="M69">
            <v>0</v>
          </cell>
          <cell r="N69">
            <v>0</v>
          </cell>
          <cell r="O69">
            <v>5963127</v>
          </cell>
          <cell r="P69">
            <v>0</v>
          </cell>
          <cell r="Q69">
            <v>5963127</v>
          </cell>
          <cell r="R69">
            <v>0</v>
          </cell>
          <cell r="S69">
            <v>0</v>
          </cell>
          <cell r="T69">
            <v>0</v>
          </cell>
          <cell r="U69">
            <v>5963127</v>
          </cell>
        </row>
        <row r="70">
          <cell r="J70">
            <v>4501167</v>
          </cell>
          <cell r="K70" t="str">
            <v>Finalizada</v>
          </cell>
          <cell r="L70">
            <v>369800</v>
          </cell>
          <cell r="M70">
            <v>0</v>
          </cell>
          <cell r="N70">
            <v>0</v>
          </cell>
          <cell r="O70">
            <v>369800</v>
          </cell>
          <cell r="P70">
            <v>0</v>
          </cell>
          <cell r="Q70">
            <v>0</v>
          </cell>
          <cell r="R70">
            <v>369800</v>
          </cell>
          <cell r="S70">
            <v>0</v>
          </cell>
          <cell r="T70">
            <v>0</v>
          </cell>
          <cell r="U70">
            <v>0</v>
          </cell>
        </row>
        <row r="71">
          <cell r="J71">
            <v>4784419</v>
          </cell>
          <cell r="K71" t="str">
            <v>Finalizada</v>
          </cell>
          <cell r="L71">
            <v>604800</v>
          </cell>
          <cell r="M71">
            <v>0</v>
          </cell>
          <cell r="N71">
            <v>245700</v>
          </cell>
          <cell r="O71">
            <v>604800</v>
          </cell>
          <cell r="P71">
            <v>0</v>
          </cell>
          <cell r="Q71">
            <v>604800</v>
          </cell>
          <cell r="R71">
            <v>0</v>
          </cell>
          <cell r="S71">
            <v>0</v>
          </cell>
          <cell r="T71">
            <v>0</v>
          </cell>
          <cell r="U71">
            <v>604800</v>
          </cell>
        </row>
        <row r="72">
          <cell r="J72">
            <v>4796923</v>
          </cell>
          <cell r="K72" t="str">
            <v>Finalizada</v>
          </cell>
          <cell r="L72">
            <v>75900</v>
          </cell>
          <cell r="M72">
            <v>0</v>
          </cell>
          <cell r="N72">
            <v>75911</v>
          </cell>
          <cell r="O72">
            <v>75900</v>
          </cell>
          <cell r="P72">
            <v>3700</v>
          </cell>
          <cell r="Q72">
            <v>75900</v>
          </cell>
          <cell r="R72">
            <v>0</v>
          </cell>
          <cell r="S72">
            <v>0</v>
          </cell>
          <cell r="T72">
            <v>0</v>
          </cell>
          <cell r="U72">
            <v>72200</v>
          </cell>
        </row>
        <row r="73">
          <cell r="J73">
            <v>4761831</v>
          </cell>
          <cell r="K73" t="str">
            <v>Finalizada</v>
          </cell>
          <cell r="L73">
            <v>108100</v>
          </cell>
          <cell r="M73">
            <v>0</v>
          </cell>
          <cell r="N73">
            <v>102080</v>
          </cell>
          <cell r="O73">
            <v>108100</v>
          </cell>
          <cell r="P73">
            <v>0</v>
          </cell>
          <cell r="Q73">
            <v>108100</v>
          </cell>
          <cell r="R73">
            <v>0</v>
          </cell>
          <cell r="S73">
            <v>0</v>
          </cell>
          <cell r="T73">
            <v>0</v>
          </cell>
          <cell r="U73">
            <v>108100</v>
          </cell>
        </row>
        <row r="74">
          <cell r="J74">
            <v>4704515</v>
          </cell>
          <cell r="K74" t="str">
            <v>Finalizada</v>
          </cell>
          <cell r="L74">
            <v>57700</v>
          </cell>
          <cell r="M74">
            <v>0</v>
          </cell>
          <cell r="N74">
            <v>46112</v>
          </cell>
          <cell r="O74">
            <v>57700</v>
          </cell>
          <cell r="P74">
            <v>0</v>
          </cell>
          <cell r="Q74">
            <v>57700</v>
          </cell>
          <cell r="R74">
            <v>0</v>
          </cell>
          <cell r="S74">
            <v>0</v>
          </cell>
          <cell r="T74">
            <v>0</v>
          </cell>
          <cell r="U74">
            <v>57700</v>
          </cell>
        </row>
        <row r="75">
          <cell r="J75">
            <v>4829838</v>
          </cell>
          <cell r="K75" t="str">
            <v>Finalizada</v>
          </cell>
          <cell r="L75">
            <v>57700</v>
          </cell>
          <cell r="M75">
            <v>0</v>
          </cell>
          <cell r="N75">
            <v>46112</v>
          </cell>
          <cell r="O75">
            <v>57700</v>
          </cell>
          <cell r="P75">
            <v>3700</v>
          </cell>
          <cell r="Q75">
            <v>57700</v>
          </cell>
          <cell r="R75">
            <v>0</v>
          </cell>
          <cell r="S75">
            <v>0</v>
          </cell>
          <cell r="T75">
            <v>0</v>
          </cell>
          <cell r="U75">
            <v>54000</v>
          </cell>
        </row>
        <row r="76">
          <cell r="J76">
            <v>4749678</v>
          </cell>
          <cell r="K76" t="str">
            <v>Finalizada</v>
          </cell>
          <cell r="L76">
            <v>57700</v>
          </cell>
          <cell r="M76">
            <v>0</v>
          </cell>
          <cell r="N76">
            <v>52400</v>
          </cell>
          <cell r="O76">
            <v>57700</v>
          </cell>
          <cell r="P76">
            <v>0</v>
          </cell>
          <cell r="Q76">
            <v>57700</v>
          </cell>
          <cell r="R76">
            <v>0</v>
          </cell>
          <cell r="S76">
            <v>0</v>
          </cell>
          <cell r="T76">
            <v>0</v>
          </cell>
          <cell r="U76">
            <v>57700</v>
          </cell>
        </row>
        <row r="77">
          <cell r="J77">
            <v>4872350</v>
          </cell>
          <cell r="K77" t="str">
            <v>Finalizada</v>
          </cell>
          <cell r="L77">
            <v>57700</v>
          </cell>
          <cell r="M77">
            <v>0</v>
          </cell>
          <cell r="N77">
            <v>46112</v>
          </cell>
          <cell r="O77">
            <v>57700</v>
          </cell>
          <cell r="P77">
            <v>3700</v>
          </cell>
          <cell r="Q77">
            <v>57700</v>
          </cell>
          <cell r="R77">
            <v>0</v>
          </cell>
          <cell r="S77">
            <v>0</v>
          </cell>
          <cell r="T77">
            <v>0</v>
          </cell>
          <cell r="U77">
            <v>54000</v>
          </cell>
        </row>
        <row r="78">
          <cell r="J78">
            <v>4772660</v>
          </cell>
          <cell r="K78" t="str">
            <v>Finalizada</v>
          </cell>
          <cell r="L78">
            <v>75900</v>
          </cell>
          <cell r="M78">
            <v>0</v>
          </cell>
          <cell r="N78">
            <v>75911</v>
          </cell>
          <cell r="O78">
            <v>75900</v>
          </cell>
          <cell r="P78">
            <v>3700</v>
          </cell>
          <cell r="Q78">
            <v>75900</v>
          </cell>
          <cell r="R78">
            <v>0</v>
          </cell>
          <cell r="S78">
            <v>0</v>
          </cell>
          <cell r="T78">
            <v>0</v>
          </cell>
          <cell r="U78">
            <v>72200</v>
          </cell>
        </row>
        <row r="79">
          <cell r="J79">
            <v>4810219</v>
          </cell>
          <cell r="K79" t="str">
            <v>Finalizada</v>
          </cell>
          <cell r="L79">
            <v>721041</v>
          </cell>
          <cell r="M79">
            <v>0</v>
          </cell>
          <cell r="N79">
            <v>896808</v>
          </cell>
          <cell r="O79">
            <v>721041</v>
          </cell>
          <cell r="P79">
            <v>103100</v>
          </cell>
          <cell r="Q79">
            <v>721041</v>
          </cell>
          <cell r="R79">
            <v>0</v>
          </cell>
          <cell r="S79">
            <v>0</v>
          </cell>
          <cell r="T79">
            <v>0</v>
          </cell>
          <cell r="U79">
            <v>617941</v>
          </cell>
        </row>
        <row r="80">
          <cell r="J80">
            <v>4789156</v>
          </cell>
          <cell r="K80" t="str">
            <v>Finalizada</v>
          </cell>
          <cell r="L80">
            <v>151700</v>
          </cell>
          <cell r="M80">
            <v>0</v>
          </cell>
          <cell r="N80">
            <v>112344</v>
          </cell>
          <cell r="O80">
            <v>151700</v>
          </cell>
          <cell r="P80">
            <v>3700</v>
          </cell>
          <cell r="Q80">
            <v>151700</v>
          </cell>
          <cell r="R80">
            <v>0</v>
          </cell>
          <cell r="S80">
            <v>0</v>
          </cell>
          <cell r="T80">
            <v>0</v>
          </cell>
          <cell r="U80">
            <v>148000</v>
          </cell>
        </row>
        <row r="81">
          <cell r="J81">
            <v>4778236</v>
          </cell>
          <cell r="K81" t="str">
            <v>Finalizada</v>
          </cell>
          <cell r="L81">
            <v>75900</v>
          </cell>
          <cell r="M81">
            <v>0</v>
          </cell>
          <cell r="N81">
            <v>75911</v>
          </cell>
          <cell r="O81">
            <v>75900</v>
          </cell>
          <cell r="P81">
            <v>3700</v>
          </cell>
          <cell r="Q81">
            <v>75900</v>
          </cell>
          <cell r="R81">
            <v>0</v>
          </cell>
          <cell r="S81">
            <v>0</v>
          </cell>
          <cell r="T81">
            <v>0</v>
          </cell>
          <cell r="U81">
            <v>72200</v>
          </cell>
        </row>
        <row r="82">
          <cell r="J82">
            <v>4749227</v>
          </cell>
          <cell r="K82" t="str">
            <v>Finalizada</v>
          </cell>
          <cell r="L82">
            <v>465300</v>
          </cell>
          <cell r="M82">
            <v>0</v>
          </cell>
          <cell r="N82">
            <v>528700</v>
          </cell>
          <cell r="O82">
            <v>465300</v>
          </cell>
          <cell r="P82">
            <v>0</v>
          </cell>
          <cell r="Q82">
            <v>465300</v>
          </cell>
          <cell r="R82">
            <v>0</v>
          </cell>
          <cell r="S82">
            <v>0</v>
          </cell>
          <cell r="T82">
            <v>0</v>
          </cell>
          <cell r="U82">
            <v>465300</v>
          </cell>
        </row>
        <row r="83">
          <cell r="J83">
            <v>4831057</v>
          </cell>
          <cell r="K83" t="str">
            <v>Finalizada</v>
          </cell>
          <cell r="L83">
            <v>57600</v>
          </cell>
          <cell r="M83">
            <v>0</v>
          </cell>
          <cell r="N83">
            <v>57700</v>
          </cell>
          <cell r="O83">
            <v>57600</v>
          </cell>
          <cell r="P83">
            <v>0</v>
          </cell>
          <cell r="Q83">
            <v>57600</v>
          </cell>
          <cell r="R83">
            <v>0</v>
          </cell>
          <cell r="S83">
            <v>0</v>
          </cell>
          <cell r="T83">
            <v>0</v>
          </cell>
          <cell r="U83">
            <v>57600</v>
          </cell>
        </row>
        <row r="84">
          <cell r="J84">
            <v>4760479</v>
          </cell>
          <cell r="K84" t="str">
            <v>Finalizada</v>
          </cell>
          <cell r="L84">
            <v>57700</v>
          </cell>
          <cell r="M84">
            <v>0</v>
          </cell>
          <cell r="N84">
            <v>46112</v>
          </cell>
          <cell r="O84">
            <v>57700</v>
          </cell>
          <cell r="P84">
            <v>0</v>
          </cell>
          <cell r="Q84">
            <v>57700</v>
          </cell>
          <cell r="R84">
            <v>0</v>
          </cell>
          <cell r="S84">
            <v>0</v>
          </cell>
          <cell r="T84">
            <v>0</v>
          </cell>
          <cell r="U84">
            <v>57700</v>
          </cell>
        </row>
        <row r="85">
          <cell r="J85">
            <v>4784396</v>
          </cell>
          <cell r="K85" t="str">
            <v>Finalizada</v>
          </cell>
          <cell r="L85">
            <v>442700</v>
          </cell>
          <cell r="M85">
            <v>0</v>
          </cell>
          <cell r="N85">
            <v>1293000</v>
          </cell>
          <cell r="O85">
            <v>442700</v>
          </cell>
          <cell r="P85">
            <v>0</v>
          </cell>
          <cell r="Q85">
            <v>442700</v>
          </cell>
          <cell r="R85">
            <v>0</v>
          </cell>
          <cell r="S85">
            <v>0</v>
          </cell>
          <cell r="T85">
            <v>0</v>
          </cell>
          <cell r="U85">
            <v>442700</v>
          </cell>
        </row>
        <row r="86">
          <cell r="J86">
            <v>4705703</v>
          </cell>
          <cell r="K86" t="str">
            <v>Finalizada</v>
          </cell>
          <cell r="L86">
            <v>24100</v>
          </cell>
          <cell r="M86">
            <v>0</v>
          </cell>
          <cell r="N86">
            <v>21824</v>
          </cell>
          <cell r="O86">
            <v>24100</v>
          </cell>
          <cell r="P86">
            <v>14700</v>
          </cell>
          <cell r="Q86">
            <v>24100</v>
          </cell>
          <cell r="R86">
            <v>0</v>
          </cell>
          <cell r="S86">
            <v>0</v>
          </cell>
          <cell r="T86">
            <v>0</v>
          </cell>
          <cell r="U86">
            <v>9400</v>
          </cell>
        </row>
        <row r="87">
          <cell r="J87">
            <v>4705350</v>
          </cell>
          <cell r="K87" t="str">
            <v>Finalizada</v>
          </cell>
          <cell r="L87">
            <v>25800</v>
          </cell>
          <cell r="M87">
            <v>0</v>
          </cell>
          <cell r="N87">
            <v>22900</v>
          </cell>
          <cell r="O87">
            <v>25800</v>
          </cell>
          <cell r="P87">
            <v>14700</v>
          </cell>
          <cell r="Q87">
            <v>25800</v>
          </cell>
          <cell r="R87">
            <v>0</v>
          </cell>
          <cell r="S87">
            <v>0</v>
          </cell>
          <cell r="T87">
            <v>0</v>
          </cell>
          <cell r="U87">
            <v>11100</v>
          </cell>
        </row>
        <row r="88">
          <cell r="J88">
            <v>4712827</v>
          </cell>
          <cell r="K88" t="str">
            <v>Finalizada</v>
          </cell>
          <cell r="L88">
            <v>202400</v>
          </cell>
          <cell r="M88">
            <v>0</v>
          </cell>
          <cell r="N88">
            <v>116695</v>
          </cell>
          <cell r="O88">
            <v>202400</v>
          </cell>
          <cell r="P88">
            <v>16600</v>
          </cell>
          <cell r="Q88">
            <v>202400</v>
          </cell>
          <cell r="R88">
            <v>0</v>
          </cell>
          <cell r="S88">
            <v>0</v>
          </cell>
          <cell r="T88">
            <v>0</v>
          </cell>
          <cell r="U88">
            <v>185800</v>
          </cell>
        </row>
        <row r="89">
          <cell r="J89">
            <v>4878016</v>
          </cell>
          <cell r="K89" t="str">
            <v>Finalizada</v>
          </cell>
          <cell r="L89">
            <v>178681</v>
          </cell>
          <cell r="M89">
            <v>0</v>
          </cell>
          <cell r="N89">
            <v>291629</v>
          </cell>
          <cell r="O89">
            <v>178681</v>
          </cell>
          <cell r="P89">
            <v>0</v>
          </cell>
          <cell r="Q89">
            <v>178681</v>
          </cell>
          <cell r="R89">
            <v>0</v>
          </cell>
          <cell r="S89">
            <v>0</v>
          </cell>
          <cell r="T89">
            <v>0</v>
          </cell>
          <cell r="U89">
            <v>178681</v>
          </cell>
        </row>
        <row r="90">
          <cell r="J90">
            <v>4803083</v>
          </cell>
          <cell r="K90" t="str">
            <v>Finalizada</v>
          </cell>
          <cell r="L90">
            <v>80700</v>
          </cell>
          <cell r="M90">
            <v>0</v>
          </cell>
          <cell r="N90">
            <v>56400</v>
          </cell>
          <cell r="O90">
            <v>80700</v>
          </cell>
          <cell r="P90">
            <v>0</v>
          </cell>
          <cell r="Q90">
            <v>80700</v>
          </cell>
          <cell r="R90">
            <v>0</v>
          </cell>
          <cell r="S90">
            <v>0</v>
          </cell>
          <cell r="T90">
            <v>0</v>
          </cell>
          <cell r="U90">
            <v>80700</v>
          </cell>
        </row>
        <row r="91">
          <cell r="J91">
            <v>4775432</v>
          </cell>
          <cell r="K91" t="str">
            <v>Finalizada</v>
          </cell>
          <cell r="L91">
            <v>75900</v>
          </cell>
          <cell r="M91">
            <v>0</v>
          </cell>
          <cell r="N91">
            <v>75911</v>
          </cell>
          <cell r="O91">
            <v>75900</v>
          </cell>
          <cell r="P91">
            <v>0</v>
          </cell>
          <cell r="Q91">
            <v>75900</v>
          </cell>
          <cell r="R91">
            <v>0</v>
          </cell>
          <cell r="S91">
            <v>0</v>
          </cell>
          <cell r="T91">
            <v>0</v>
          </cell>
          <cell r="U91">
            <v>75900</v>
          </cell>
        </row>
        <row r="92">
          <cell r="J92">
            <v>4677008</v>
          </cell>
          <cell r="K92" t="str">
            <v>Finalizada</v>
          </cell>
          <cell r="L92">
            <v>331100</v>
          </cell>
          <cell r="M92">
            <v>0</v>
          </cell>
          <cell r="N92">
            <v>0</v>
          </cell>
          <cell r="O92">
            <v>331100</v>
          </cell>
          <cell r="P92">
            <v>0</v>
          </cell>
          <cell r="Q92">
            <v>0</v>
          </cell>
          <cell r="R92">
            <v>0</v>
          </cell>
          <cell r="S92">
            <v>331100</v>
          </cell>
          <cell r="T92">
            <v>0</v>
          </cell>
          <cell r="U92">
            <v>0</v>
          </cell>
        </row>
        <row r="93">
          <cell r="J93">
            <v>4679086</v>
          </cell>
          <cell r="K93" t="str">
            <v>Finalizada</v>
          </cell>
          <cell r="L93">
            <v>1131184</v>
          </cell>
          <cell r="M93">
            <v>0</v>
          </cell>
          <cell r="N93">
            <v>2386396</v>
          </cell>
          <cell r="O93">
            <v>1131184</v>
          </cell>
          <cell r="P93">
            <v>67200</v>
          </cell>
          <cell r="Q93">
            <v>1198384</v>
          </cell>
          <cell r="R93">
            <v>0</v>
          </cell>
          <cell r="S93">
            <v>0</v>
          </cell>
          <cell r="T93">
            <v>0</v>
          </cell>
          <cell r="U93">
            <v>1131184</v>
          </cell>
        </row>
        <row r="94">
          <cell r="J94">
            <v>4685558</v>
          </cell>
          <cell r="K94" t="str">
            <v>Finalizada</v>
          </cell>
          <cell r="L94">
            <v>228000</v>
          </cell>
          <cell r="M94">
            <v>0</v>
          </cell>
          <cell r="N94">
            <v>281100</v>
          </cell>
          <cell r="O94">
            <v>228000</v>
          </cell>
          <cell r="P94">
            <v>0</v>
          </cell>
          <cell r="Q94">
            <v>110441</v>
          </cell>
          <cell r="R94">
            <v>0</v>
          </cell>
          <cell r="S94">
            <v>117559</v>
          </cell>
          <cell r="T94">
            <v>0</v>
          </cell>
          <cell r="U94">
            <v>110441</v>
          </cell>
        </row>
        <row r="95">
          <cell r="J95">
            <v>4657041</v>
          </cell>
          <cell r="K95" t="str">
            <v>Finalizada</v>
          </cell>
          <cell r="L95">
            <v>19690666</v>
          </cell>
          <cell r="M95">
            <v>0</v>
          </cell>
          <cell r="N95">
            <v>36323584</v>
          </cell>
          <cell r="O95">
            <v>19690666</v>
          </cell>
          <cell r="P95">
            <v>0</v>
          </cell>
          <cell r="Q95">
            <v>19561566</v>
          </cell>
          <cell r="R95">
            <v>0</v>
          </cell>
          <cell r="S95">
            <v>129100</v>
          </cell>
          <cell r="T95">
            <v>0</v>
          </cell>
          <cell r="U95">
            <v>19561566</v>
          </cell>
        </row>
        <row r="96">
          <cell r="J96">
            <v>4631210</v>
          </cell>
          <cell r="K96" t="str">
            <v>Finalizada</v>
          </cell>
          <cell r="L96">
            <v>85800</v>
          </cell>
          <cell r="M96">
            <v>0</v>
          </cell>
          <cell r="N96">
            <v>45095</v>
          </cell>
          <cell r="O96">
            <v>85800</v>
          </cell>
          <cell r="P96">
            <v>3500</v>
          </cell>
          <cell r="Q96">
            <v>85800</v>
          </cell>
          <cell r="R96">
            <v>0</v>
          </cell>
          <cell r="S96">
            <v>0</v>
          </cell>
          <cell r="T96">
            <v>0</v>
          </cell>
          <cell r="U96">
            <v>82300</v>
          </cell>
        </row>
        <row r="97">
          <cell r="J97">
            <v>4652968</v>
          </cell>
          <cell r="K97" t="str">
            <v>Finalizada</v>
          </cell>
          <cell r="L97">
            <v>502000</v>
          </cell>
          <cell r="M97">
            <v>0</v>
          </cell>
          <cell r="N97">
            <v>107500</v>
          </cell>
          <cell r="O97">
            <v>502000</v>
          </cell>
          <cell r="P97">
            <v>12400</v>
          </cell>
          <cell r="Q97">
            <v>502000</v>
          </cell>
          <cell r="R97">
            <v>0</v>
          </cell>
          <cell r="S97">
            <v>0</v>
          </cell>
          <cell r="T97">
            <v>0</v>
          </cell>
          <cell r="U97">
            <v>489600</v>
          </cell>
        </row>
        <row r="98">
          <cell r="J98">
            <v>4601460</v>
          </cell>
          <cell r="K98" t="str">
            <v>Finalizada</v>
          </cell>
          <cell r="L98">
            <v>75900</v>
          </cell>
          <cell r="M98">
            <v>0</v>
          </cell>
          <cell r="N98">
            <v>75911</v>
          </cell>
          <cell r="O98">
            <v>75900</v>
          </cell>
          <cell r="P98">
            <v>0</v>
          </cell>
          <cell r="Q98">
            <v>75900</v>
          </cell>
          <cell r="R98">
            <v>0</v>
          </cell>
          <cell r="S98">
            <v>0</v>
          </cell>
          <cell r="T98">
            <v>0</v>
          </cell>
          <cell r="U98">
            <v>75900</v>
          </cell>
        </row>
        <row r="99">
          <cell r="J99">
            <v>4669563</v>
          </cell>
          <cell r="K99" t="str">
            <v>Finalizada</v>
          </cell>
          <cell r="L99">
            <v>43700</v>
          </cell>
          <cell r="M99">
            <v>0</v>
          </cell>
          <cell r="N99">
            <v>49700</v>
          </cell>
          <cell r="O99">
            <v>43700</v>
          </cell>
          <cell r="P99">
            <v>0</v>
          </cell>
          <cell r="Q99">
            <v>43700</v>
          </cell>
          <cell r="R99">
            <v>0</v>
          </cell>
          <cell r="S99">
            <v>0</v>
          </cell>
          <cell r="T99">
            <v>0</v>
          </cell>
          <cell r="U99">
            <v>43700</v>
          </cell>
        </row>
        <row r="100">
          <cell r="J100">
            <v>4705483</v>
          </cell>
          <cell r="K100" t="str">
            <v>Finalizada</v>
          </cell>
          <cell r="L100">
            <v>75900</v>
          </cell>
          <cell r="M100">
            <v>0</v>
          </cell>
          <cell r="N100">
            <v>56400</v>
          </cell>
          <cell r="O100">
            <v>75900</v>
          </cell>
          <cell r="P100">
            <v>0</v>
          </cell>
          <cell r="Q100">
            <v>75900</v>
          </cell>
          <cell r="R100">
            <v>0</v>
          </cell>
          <cell r="S100">
            <v>0</v>
          </cell>
          <cell r="T100">
            <v>0</v>
          </cell>
          <cell r="U100">
            <v>75900</v>
          </cell>
        </row>
        <row r="101">
          <cell r="J101">
            <v>4652582</v>
          </cell>
          <cell r="K101" t="str">
            <v>Finalizada</v>
          </cell>
          <cell r="L101">
            <v>251000</v>
          </cell>
          <cell r="M101">
            <v>0</v>
          </cell>
          <cell r="N101">
            <v>107500</v>
          </cell>
          <cell r="O101">
            <v>251000</v>
          </cell>
          <cell r="P101">
            <v>12400</v>
          </cell>
          <cell r="Q101">
            <v>251000</v>
          </cell>
          <cell r="R101">
            <v>0</v>
          </cell>
          <cell r="S101">
            <v>0</v>
          </cell>
          <cell r="T101">
            <v>0</v>
          </cell>
          <cell r="U101">
            <v>238600</v>
          </cell>
        </row>
        <row r="102">
          <cell r="J102">
            <v>4687703</v>
          </cell>
          <cell r="K102" t="str">
            <v>Finalizada</v>
          </cell>
          <cell r="L102">
            <v>70400</v>
          </cell>
          <cell r="M102">
            <v>0</v>
          </cell>
          <cell r="N102">
            <v>72700</v>
          </cell>
          <cell r="O102">
            <v>70400</v>
          </cell>
          <cell r="P102">
            <v>3700</v>
          </cell>
          <cell r="Q102">
            <v>70400</v>
          </cell>
          <cell r="R102">
            <v>0</v>
          </cell>
          <cell r="S102">
            <v>0</v>
          </cell>
          <cell r="T102">
            <v>0</v>
          </cell>
          <cell r="U102">
            <v>66700</v>
          </cell>
        </row>
        <row r="103">
          <cell r="J103">
            <v>4655132</v>
          </cell>
          <cell r="K103" t="str">
            <v>Finalizada</v>
          </cell>
          <cell r="L103">
            <v>38007</v>
          </cell>
          <cell r="M103">
            <v>0</v>
          </cell>
          <cell r="N103">
            <v>111900</v>
          </cell>
          <cell r="O103">
            <v>38007</v>
          </cell>
          <cell r="P103">
            <v>3500</v>
          </cell>
          <cell r="Q103">
            <v>38007</v>
          </cell>
          <cell r="R103">
            <v>0</v>
          </cell>
          <cell r="S103">
            <v>0</v>
          </cell>
          <cell r="T103">
            <v>0</v>
          </cell>
          <cell r="U103">
            <v>34507</v>
          </cell>
        </row>
        <row r="104">
          <cell r="J104">
            <v>4606460</v>
          </cell>
          <cell r="K104" t="str">
            <v>Finalizada</v>
          </cell>
          <cell r="L104">
            <v>5601786</v>
          </cell>
          <cell r="M104">
            <v>0</v>
          </cell>
          <cell r="N104">
            <v>8875047</v>
          </cell>
          <cell r="O104">
            <v>5601786</v>
          </cell>
          <cell r="P104">
            <v>0</v>
          </cell>
          <cell r="Q104">
            <v>5601786</v>
          </cell>
          <cell r="R104">
            <v>0</v>
          </cell>
          <cell r="S104">
            <v>0</v>
          </cell>
          <cell r="T104">
            <v>0</v>
          </cell>
          <cell r="U104">
            <v>5601786</v>
          </cell>
        </row>
        <row r="105">
          <cell r="J105">
            <v>4679295</v>
          </cell>
          <cell r="K105" t="str">
            <v>Finalizada</v>
          </cell>
          <cell r="L105">
            <v>52448</v>
          </cell>
          <cell r="M105">
            <v>0</v>
          </cell>
          <cell r="N105">
            <v>46112</v>
          </cell>
          <cell r="O105">
            <v>52448</v>
          </cell>
          <cell r="P105">
            <v>3500</v>
          </cell>
          <cell r="Q105">
            <v>52448</v>
          </cell>
          <cell r="R105">
            <v>0</v>
          </cell>
          <cell r="S105">
            <v>0</v>
          </cell>
          <cell r="T105">
            <v>0</v>
          </cell>
          <cell r="U105">
            <v>48948</v>
          </cell>
        </row>
        <row r="106">
          <cell r="J106">
            <v>4680392</v>
          </cell>
          <cell r="K106" t="str">
            <v>Finalizada</v>
          </cell>
          <cell r="L106">
            <v>48100</v>
          </cell>
          <cell r="M106">
            <v>0</v>
          </cell>
          <cell r="N106">
            <v>49700</v>
          </cell>
          <cell r="O106">
            <v>48100</v>
          </cell>
          <cell r="P106">
            <v>0</v>
          </cell>
          <cell r="Q106">
            <v>48100</v>
          </cell>
          <cell r="R106">
            <v>0</v>
          </cell>
          <cell r="S106">
            <v>0</v>
          </cell>
          <cell r="T106">
            <v>0</v>
          </cell>
          <cell r="U106">
            <v>48100</v>
          </cell>
        </row>
        <row r="107">
          <cell r="J107">
            <v>4684486</v>
          </cell>
          <cell r="K107" t="str">
            <v>Finalizada</v>
          </cell>
          <cell r="L107">
            <v>75900</v>
          </cell>
          <cell r="M107">
            <v>0</v>
          </cell>
          <cell r="N107">
            <v>75911</v>
          </cell>
          <cell r="O107">
            <v>75900</v>
          </cell>
          <cell r="P107">
            <v>0</v>
          </cell>
          <cell r="Q107">
            <v>75900</v>
          </cell>
          <cell r="R107">
            <v>0</v>
          </cell>
          <cell r="S107">
            <v>0</v>
          </cell>
          <cell r="T107">
            <v>0</v>
          </cell>
          <cell r="U107">
            <v>75900</v>
          </cell>
        </row>
        <row r="108">
          <cell r="J108">
            <v>4597465</v>
          </cell>
          <cell r="K108" t="str">
            <v>Finalizada</v>
          </cell>
          <cell r="L108">
            <v>52400</v>
          </cell>
          <cell r="M108">
            <v>0</v>
          </cell>
          <cell r="N108">
            <v>52400</v>
          </cell>
          <cell r="O108">
            <v>52400</v>
          </cell>
          <cell r="P108">
            <v>0</v>
          </cell>
          <cell r="Q108">
            <v>52400</v>
          </cell>
          <cell r="R108">
            <v>0</v>
          </cell>
          <cell r="S108">
            <v>0</v>
          </cell>
          <cell r="T108">
            <v>0</v>
          </cell>
          <cell r="U108">
            <v>52400</v>
          </cell>
        </row>
        <row r="109">
          <cell r="J109">
            <v>4652978</v>
          </cell>
          <cell r="K109" t="str">
            <v>Finalizada</v>
          </cell>
          <cell r="L109">
            <v>465500</v>
          </cell>
          <cell r="M109">
            <v>0</v>
          </cell>
          <cell r="N109">
            <v>541200</v>
          </cell>
          <cell r="O109">
            <v>465500</v>
          </cell>
          <cell r="P109">
            <v>16600</v>
          </cell>
          <cell r="Q109">
            <v>465500</v>
          </cell>
          <cell r="R109">
            <v>0</v>
          </cell>
          <cell r="S109">
            <v>0</v>
          </cell>
          <cell r="T109">
            <v>0</v>
          </cell>
          <cell r="U109">
            <v>448900</v>
          </cell>
        </row>
        <row r="110">
          <cell r="J110">
            <v>4663161</v>
          </cell>
          <cell r="K110" t="str">
            <v>Finalizada</v>
          </cell>
          <cell r="L110">
            <v>64200</v>
          </cell>
          <cell r="M110">
            <v>0</v>
          </cell>
          <cell r="N110">
            <v>26028</v>
          </cell>
          <cell r="O110">
            <v>64200</v>
          </cell>
          <cell r="P110">
            <v>3700</v>
          </cell>
          <cell r="Q110">
            <v>64200</v>
          </cell>
          <cell r="R110">
            <v>0</v>
          </cell>
          <cell r="S110">
            <v>0</v>
          </cell>
          <cell r="T110">
            <v>0</v>
          </cell>
          <cell r="U110">
            <v>60500</v>
          </cell>
        </row>
        <row r="111">
          <cell r="J111">
            <v>4668950</v>
          </cell>
          <cell r="K111" t="str">
            <v>Finalizada</v>
          </cell>
          <cell r="L111">
            <v>56100</v>
          </cell>
          <cell r="M111">
            <v>0</v>
          </cell>
          <cell r="N111">
            <v>36300</v>
          </cell>
          <cell r="O111">
            <v>56100</v>
          </cell>
          <cell r="P111">
            <v>38500</v>
          </cell>
          <cell r="Q111">
            <v>56100</v>
          </cell>
          <cell r="R111">
            <v>0</v>
          </cell>
          <cell r="S111">
            <v>0</v>
          </cell>
          <cell r="T111">
            <v>0</v>
          </cell>
          <cell r="U111">
            <v>17600</v>
          </cell>
        </row>
        <row r="112">
          <cell r="J112">
            <v>4667732</v>
          </cell>
          <cell r="K112" t="str">
            <v>Finalizada</v>
          </cell>
          <cell r="L112">
            <v>113800</v>
          </cell>
          <cell r="M112">
            <v>0</v>
          </cell>
          <cell r="N112">
            <v>86648</v>
          </cell>
          <cell r="O112">
            <v>113800</v>
          </cell>
          <cell r="P112">
            <v>3700</v>
          </cell>
          <cell r="Q112">
            <v>113800</v>
          </cell>
          <cell r="R112">
            <v>0</v>
          </cell>
          <cell r="S112">
            <v>0</v>
          </cell>
          <cell r="T112">
            <v>0</v>
          </cell>
          <cell r="U112">
            <v>110100</v>
          </cell>
        </row>
        <row r="113">
          <cell r="J113">
            <v>4453319</v>
          </cell>
          <cell r="K113" t="str">
            <v>Finalizada</v>
          </cell>
          <cell r="L113">
            <v>52400</v>
          </cell>
          <cell r="M113">
            <v>0</v>
          </cell>
          <cell r="N113">
            <v>47800</v>
          </cell>
          <cell r="O113">
            <v>52400</v>
          </cell>
          <cell r="P113">
            <v>3500</v>
          </cell>
          <cell r="Q113">
            <v>52400</v>
          </cell>
          <cell r="R113">
            <v>0</v>
          </cell>
          <cell r="S113">
            <v>0</v>
          </cell>
          <cell r="T113">
            <v>0</v>
          </cell>
          <cell r="U113">
            <v>48900</v>
          </cell>
        </row>
        <row r="114">
          <cell r="J114">
            <v>4674934</v>
          </cell>
          <cell r="K114" t="str">
            <v>Finalizada</v>
          </cell>
          <cell r="L114">
            <v>57700</v>
          </cell>
          <cell r="M114">
            <v>0</v>
          </cell>
          <cell r="N114">
            <v>52400</v>
          </cell>
          <cell r="O114">
            <v>57700</v>
          </cell>
          <cell r="P114">
            <v>3700</v>
          </cell>
          <cell r="Q114">
            <v>57700</v>
          </cell>
          <cell r="R114">
            <v>0</v>
          </cell>
          <cell r="S114">
            <v>0</v>
          </cell>
          <cell r="T114">
            <v>0</v>
          </cell>
          <cell r="U114">
            <v>54000</v>
          </cell>
        </row>
        <row r="115">
          <cell r="J115">
            <v>4581543</v>
          </cell>
          <cell r="K115" t="str">
            <v>Finalizada</v>
          </cell>
          <cell r="L115">
            <v>707226</v>
          </cell>
          <cell r="M115">
            <v>0</v>
          </cell>
          <cell r="N115">
            <v>0</v>
          </cell>
          <cell r="O115">
            <v>707226</v>
          </cell>
          <cell r="P115">
            <v>0</v>
          </cell>
          <cell r="Q115">
            <v>707226</v>
          </cell>
          <cell r="R115">
            <v>0</v>
          </cell>
          <cell r="S115">
            <v>0</v>
          </cell>
          <cell r="T115">
            <v>0</v>
          </cell>
          <cell r="U115">
            <v>707226</v>
          </cell>
        </row>
        <row r="116">
          <cell r="J116">
            <v>4658749</v>
          </cell>
          <cell r="K116" t="str">
            <v>Finalizada</v>
          </cell>
          <cell r="L116">
            <v>75900</v>
          </cell>
          <cell r="M116">
            <v>0</v>
          </cell>
          <cell r="N116">
            <v>75911</v>
          </cell>
          <cell r="O116">
            <v>75900</v>
          </cell>
          <cell r="P116">
            <v>0</v>
          </cell>
          <cell r="Q116">
            <v>75900</v>
          </cell>
          <cell r="R116">
            <v>0</v>
          </cell>
          <cell r="S116">
            <v>0</v>
          </cell>
          <cell r="T116">
            <v>0</v>
          </cell>
          <cell r="U116">
            <v>75900</v>
          </cell>
        </row>
        <row r="117">
          <cell r="J117">
            <v>4660544</v>
          </cell>
          <cell r="K117" t="str">
            <v>Finalizada</v>
          </cell>
          <cell r="L117">
            <v>132019</v>
          </cell>
          <cell r="M117">
            <v>0</v>
          </cell>
          <cell r="N117">
            <v>94081</v>
          </cell>
          <cell r="O117">
            <v>132019</v>
          </cell>
          <cell r="P117">
            <v>29100</v>
          </cell>
          <cell r="Q117">
            <v>132019</v>
          </cell>
          <cell r="R117">
            <v>0</v>
          </cell>
          <cell r="S117">
            <v>0</v>
          </cell>
          <cell r="T117">
            <v>0</v>
          </cell>
          <cell r="U117">
            <v>102919</v>
          </cell>
        </row>
        <row r="118">
          <cell r="J118">
            <v>4690728</v>
          </cell>
          <cell r="K118" t="str">
            <v>Finalizada</v>
          </cell>
          <cell r="L118">
            <v>299000</v>
          </cell>
          <cell r="M118">
            <v>0</v>
          </cell>
          <cell r="N118">
            <v>159949</v>
          </cell>
          <cell r="O118">
            <v>299000</v>
          </cell>
          <cell r="P118">
            <v>38500</v>
          </cell>
          <cell r="Q118">
            <v>299000</v>
          </cell>
          <cell r="R118">
            <v>0</v>
          </cell>
          <cell r="S118">
            <v>0</v>
          </cell>
          <cell r="T118">
            <v>0</v>
          </cell>
          <cell r="U118">
            <v>260500</v>
          </cell>
        </row>
        <row r="119">
          <cell r="J119">
            <v>4599976</v>
          </cell>
          <cell r="K119" t="str">
            <v>Finalizada</v>
          </cell>
          <cell r="L119">
            <v>75900</v>
          </cell>
          <cell r="M119">
            <v>0</v>
          </cell>
          <cell r="N119">
            <v>75911</v>
          </cell>
          <cell r="O119">
            <v>75900</v>
          </cell>
          <cell r="P119">
            <v>3500</v>
          </cell>
          <cell r="Q119">
            <v>75900</v>
          </cell>
          <cell r="R119">
            <v>0</v>
          </cell>
          <cell r="S119">
            <v>0</v>
          </cell>
          <cell r="T119">
            <v>0</v>
          </cell>
          <cell r="U119">
            <v>72400</v>
          </cell>
        </row>
        <row r="120">
          <cell r="J120">
            <v>4621360</v>
          </cell>
          <cell r="K120" t="str">
            <v>Finalizada</v>
          </cell>
          <cell r="L120">
            <v>75900</v>
          </cell>
          <cell r="M120">
            <v>0</v>
          </cell>
          <cell r="N120">
            <v>75911</v>
          </cell>
          <cell r="O120">
            <v>75900</v>
          </cell>
          <cell r="P120">
            <v>3500</v>
          </cell>
          <cell r="Q120">
            <v>75900</v>
          </cell>
          <cell r="R120">
            <v>0</v>
          </cell>
          <cell r="S120">
            <v>0</v>
          </cell>
          <cell r="T120">
            <v>0</v>
          </cell>
          <cell r="U120">
            <v>72400</v>
          </cell>
        </row>
        <row r="121">
          <cell r="J121">
            <v>4644002</v>
          </cell>
          <cell r="K121" t="str">
            <v>Finalizada</v>
          </cell>
          <cell r="L121">
            <v>111800</v>
          </cell>
          <cell r="M121">
            <v>0</v>
          </cell>
          <cell r="N121">
            <v>2353635</v>
          </cell>
          <cell r="O121">
            <v>111800</v>
          </cell>
          <cell r="P121">
            <v>7300</v>
          </cell>
          <cell r="Q121">
            <v>111800</v>
          </cell>
          <cell r="R121">
            <v>0</v>
          </cell>
          <cell r="S121">
            <v>0</v>
          </cell>
          <cell r="T121">
            <v>0</v>
          </cell>
          <cell r="U121">
            <v>104500</v>
          </cell>
        </row>
        <row r="122">
          <cell r="J122">
            <v>4655520</v>
          </cell>
          <cell r="K122" t="str">
            <v>Finalizada</v>
          </cell>
          <cell r="L122">
            <v>229100</v>
          </cell>
          <cell r="M122">
            <v>0</v>
          </cell>
          <cell r="N122">
            <v>203563</v>
          </cell>
          <cell r="O122">
            <v>229100</v>
          </cell>
          <cell r="P122">
            <v>7000</v>
          </cell>
          <cell r="Q122">
            <v>229100</v>
          </cell>
          <cell r="R122">
            <v>0</v>
          </cell>
          <cell r="S122">
            <v>0</v>
          </cell>
          <cell r="T122">
            <v>0</v>
          </cell>
          <cell r="U122">
            <v>222100</v>
          </cell>
        </row>
        <row r="123">
          <cell r="J123">
            <v>4663148</v>
          </cell>
          <cell r="K123" t="str">
            <v>Finalizada</v>
          </cell>
          <cell r="L123">
            <v>123200</v>
          </cell>
          <cell r="M123">
            <v>0</v>
          </cell>
          <cell r="N123">
            <v>38334</v>
          </cell>
          <cell r="O123">
            <v>123200</v>
          </cell>
          <cell r="P123">
            <v>0</v>
          </cell>
          <cell r="Q123">
            <v>123200</v>
          </cell>
          <cell r="R123">
            <v>0</v>
          </cell>
          <cell r="S123">
            <v>0</v>
          </cell>
          <cell r="T123">
            <v>0</v>
          </cell>
          <cell r="U123">
            <v>123200</v>
          </cell>
        </row>
        <row r="124">
          <cell r="J124">
            <v>4669084</v>
          </cell>
          <cell r="K124" t="str">
            <v>Finalizada</v>
          </cell>
          <cell r="L124">
            <v>682014</v>
          </cell>
          <cell r="M124">
            <v>0</v>
          </cell>
          <cell r="N124">
            <v>300000</v>
          </cell>
          <cell r="O124">
            <v>682014</v>
          </cell>
          <cell r="P124">
            <v>34500</v>
          </cell>
          <cell r="Q124">
            <v>682014</v>
          </cell>
          <cell r="R124">
            <v>0</v>
          </cell>
          <cell r="S124">
            <v>0</v>
          </cell>
          <cell r="T124">
            <v>0</v>
          </cell>
          <cell r="U124">
            <v>647514</v>
          </cell>
        </row>
        <row r="125">
          <cell r="J125">
            <v>4255066</v>
          </cell>
          <cell r="K125" t="str">
            <v>Finalizada</v>
          </cell>
          <cell r="L125">
            <v>223500</v>
          </cell>
          <cell r="M125">
            <v>0</v>
          </cell>
          <cell r="N125">
            <v>0</v>
          </cell>
          <cell r="O125">
            <v>223500</v>
          </cell>
          <cell r="P125">
            <v>0</v>
          </cell>
          <cell r="Q125">
            <v>0</v>
          </cell>
          <cell r="R125">
            <v>223500</v>
          </cell>
          <cell r="S125">
            <v>0</v>
          </cell>
          <cell r="T125">
            <v>0</v>
          </cell>
          <cell r="U125">
            <v>0</v>
          </cell>
        </row>
        <row r="126">
          <cell r="J126">
            <v>4003031</v>
          </cell>
          <cell r="K126" t="str">
            <v>Finalizada</v>
          </cell>
          <cell r="L126">
            <v>158245</v>
          </cell>
          <cell r="M126">
            <v>0</v>
          </cell>
          <cell r="N126">
            <v>0</v>
          </cell>
          <cell r="O126">
            <v>158245</v>
          </cell>
          <cell r="P126">
            <v>0</v>
          </cell>
          <cell r="Q126">
            <v>0</v>
          </cell>
          <cell r="R126">
            <v>158245</v>
          </cell>
          <cell r="S126">
            <v>0</v>
          </cell>
          <cell r="T126">
            <v>0</v>
          </cell>
          <cell r="U126">
            <v>0</v>
          </cell>
        </row>
        <row r="127">
          <cell r="J127">
            <v>4003261</v>
          </cell>
          <cell r="K127" t="str">
            <v>Finalizada</v>
          </cell>
          <cell r="L127">
            <v>25307531</v>
          </cell>
          <cell r="M127">
            <v>0</v>
          </cell>
          <cell r="N127">
            <v>0</v>
          </cell>
          <cell r="O127">
            <v>25307531</v>
          </cell>
          <cell r="P127">
            <v>0</v>
          </cell>
          <cell r="Q127">
            <v>0</v>
          </cell>
          <cell r="R127">
            <v>25307531</v>
          </cell>
          <cell r="S127">
            <v>0</v>
          </cell>
          <cell r="T127">
            <v>0</v>
          </cell>
          <cell r="U127">
            <v>0</v>
          </cell>
        </row>
        <row r="128">
          <cell r="J128">
            <v>4056883</v>
          </cell>
          <cell r="K128" t="str">
            <v>Finalizada</v>
          </cell>
          <cell r="L128">
            <v>1610856</v>
          </cell>
          <cell r="M128">
            <v>0</v>
          </cell>
          <cell r="N128">
            <v>0</v>
          </cell>
          <cell r="O128">
            <v>1610856</v>
          </cell>
          <cell r="P128">
            <v>0</v>
          </cell>
          <cell r="Q128">
            <v>0</v>
          </cell>
          <cell r="R128">
            <v>1610856</v>
          </cell>
          <cell r="S128">
            <v>0</v>
          </cell>
          <cell r="T128">
            <v>0</v>
          </cell>
          <cell r="U128">
            <v>0</v>
          </cell>
        </row>
        <row r="129">
          <cell r="J129">
            <v>4234780</v>
          </cell>
          <cell r="K129" t="str">
            <v>Finalizada</v>
          </cell>
          <cell r="L129">
            <v>276460</v>
          </cell>
          <cell r="M129">
            <v>0</v>
          </cell>
          <cell r="N129">
            <v>0</v>
          </cell>
          <cell r="O129">
            <v>276460</v>
          </cell>
          <cell r="P129">
            <v>0</v>
          </cell>
          <cell r="Q129">
            <v>0</v>
          </cell>
          <cell r="R129">
            <v>276460</v>
          </cell>
          <cell r="S129">
            <v>0</v>
          </cell>
          <cell r="T129">
            <v>0</v>
          </cell>
          <cell r="U129">
            <v>0</v>
          </cell>
        </row>
        <row r="130">
          <cell r="J130">
            <v>4052067</v>
          </cell>
          <cell r="K130" t="str">
            <v>Finalizada</v>
          </cell>
          <cell r="L130">
            <v>41506</v>
          </cell>
          <cell r="M130">
            <v>0</v>
          </cell>
          <cell r="N130">
            <v>0</v>
          </cell>
          <cell r="O130">
            <v>41506</v>
          </cell>
          <cell r="P130">
            <v>0</v>
          </cell>
          <cell r="Q130">
            <v>0</v>
          </cell>
          <cell r="R130">
            <v>41506</v>
          </cell>
          <cell r="S130">
            <v>0</v>
          </cell>
          <cell r="T130">
            <v>0</v>
          </cell>
          <cell r="U130">
            <v>0</v>
          </cell>
        </row>
        <row r="131">
          <cell r="J131">
            <v>4054950</v>
          </cell>
          <cell r="K131" t="str">
            <v>Finalizada</v>
          </cell>
          <cell r="L131">
            <v>168856</v>
          </cell>
          <cell r="M131">
            <v>0</v>
          </cell>
          <cell r="N131">
            <v>0</v>
          </cell>
          <cell r="O131">
            <v>168856</v>
          </cell>
          <cell r="P131">
            <v>0</v>
          </cell>
          <cell r="Q131">
            <v>0</v>
          </cell>
          <cell r="R131">
            <v>168856</v>
          </cell>
          <cell r="S131">
            <v>0</v>
          </cell>
          <cell r="T131">
            <v>0</v>
          </cell>
          <cell r="U131">
            <v>0</v>
          </cell>
        </row>
        <row r="132">
          <cell r="J132">
            <v>4055628</v>
          </cell>
          <cell r="K132" t="str">
            <v>Finalizada</v>
          </cell>
          <cell r="L132">
            <v>37355</v>
          </cell>
          <cell r="M132">
            <v>0</v>
          </cell>
          <cell r="N132">
            <v>0</v>
          </cell>
          <cell r="O132">
            <v>37355</v>
          </cell>
          <cell r="P132">
            <v>0</v>
          </cell>
          <cell r="Q132">
            <v>0</v>
          </cell>
          <cell r="R132">
            <v>37355</v>
          </cell>
          <cell r="S132">
            <v>0</v>
          </cell>
          <cell r="T132">
            <v>0</v>
          </cell>
          <cell r="U132">
            <v>0</v>
          </cell>
        </row>
        <row r="133">
          <cell r="J133">
            <v>4054657</v>
          </cell>
          <cell r="K133" t="str">
            <v>Finalizada</v>
          </cell>
          <cell r="L133">
            <v>14685692</v>
          </cell>
          <cell r="M133">
            <v>0</v>
          </cell>
          <cell r="N133">
            <v>0</v>
          </cell>
          <cell r="O133">
            <v>14685692</v>
          </cell>
          <cell r="P133">
            <v>0</v>
          </cell>
          <cell r="Q133">
            <v>0</v>
          </cell>
          <cell r="R133">
            <v>14685692</v>
          </cell>
          <cell r="S133">
            <v>0</v>
          </cell>
          <cell r="T133">
            <v>0</v>
          </cell>
          <cell r="U133">
            <v>0</v>
          </cell>
        </row>
        <row r="134">
          <cell r="J134">
            <v>4054496</v>
          </cell>
          <cell r="K134" t="str">
            <v>Finalizada</v>
          </cell>
          <cell r="L134">
            <v>552176</v>
          </cell>
          <cell r="M134">
            <v>0</v>
          </cell>
          <cell r="N134">
            <v>0</v>
          </cell>
          <cell r="O134">
            <v>552176</v>
          </cell>
          <cell r="P134">
            <v>0</v>
          </cell>
          <cell r="Q134">
            <v>0</v>
          </cell>
          <cell r="R134">
            <v>552176</v>
          </cell>
          <cell r="S134">
            <v>0</v>
          </cell>
          <cell r="T134">
            <v>0</v>
          </cell>
          <cell r="U134">
            <v>0</v>
          </cell>
        </row>
        <row r="135">
          <cell r="J135">
            <v>4057199</v>
          </cell>
          <cell r="K135" t="str">
            <v>Finalizada</v>
          </cell>
          <cell r="L135">
            <v>768600</v>
          </cell>
          <cell r="M135">
            <v>0</v>
          </cell>
          <cell r="N135">
            <v>0</v>
          </cell>
          <cell r="O135">
            <v>768600</v>
          </cell>
          <cell r="P135">
            <v>0</v>
          </cell>
          <cell r="Q135">
            <v>0</v>
          </cell>
          <cell r="R135">
            <v>768600</v>
          </cell>
          <cell r="S135">
            <v>0</v>
          </cell>
          <cell r="T135">
            <v>0</v>
          </cell>
          <cell r="U135">
            <v>0</v>
          </cell>
        </row>
        <row r="136">
          <cell r="J136">
            <v>4057230</v>
          </cell>
          <cell r="K136" t="str">
            <v>Finalizada</v>
          </cell>
          <cell r="L136">
            <v>3038973</v>
          </cell>
          <cell r="M136">
            <v>0</v>
          </cell>
          <cell r="N136">
            <v>0</v>
          </cell>
          <cell r="O136">
            <v>3038973</v>
          </cell>
          <cell r="P136">
            <v>0</v>
          </cell>
          <cell r="Q136">
            <v>0</v>
          </cell>
          <cell r="R136">
            <v>3038973</v>
          </cell>
          <cell r="S136">
            <v>0</v>
          </cell>
          <cell r="T136">
            <v>0</v>
          </cell>
          <cell r="U136">
            <v>0</v>
          </cell>
        </row>
        <row r="137">
          <cell r="J137">
            <v>4056772</v>
          </cell>
          <cell r="K137" t="str">
            <v>Finalizada</v>
          </cell>
          <cell r="L137">
            <v>24451384</v>
          </cell>
          <cell r="M137">
            <v>0</v>
          </cell>
          <cell r="N137">
            <v>0</v>
          </cell>
          <cell r="O137">
            <v>24451384</v>
          </cell>
          <cell r="P137">
            <v>0</v>
          </cell>
          <cell r="Q137">
            <v>0</v>
          </cell>
          <cell r="R137">
            <v>24451384</v>
          </cell>
          <cell r="S137">
            <v>0</v>
          </cell>
          <cell r="T137">
            <v>0</v>
          </cell>
          <cell r="U137">
            <v>0</v>
          </cell>
        </row>
        <row r="138">
          <cell r="J138">
            <v>4008376</v>
          </cell>
          <cell r="K138" t="str">
            <v>Finalizada</v>
          </cell>
          <cell r="L138">
            <v>305500</v>
          </cell>
          <cell r="M138">
            <v>0</v>
          </cell>
          <cell r="N138">
            <v>0</v>
          </cell>
          <cell r="O138">
            <v>305500</v>
          </cell>
          <cell r="P138">
            <v>0</v>
          </cell>
          <cell r="Q138">
            <v>0</v>
          </cell>
          <cell r="R138">
            <v>305500</v>
          </cell>
          <cell r="S138">
            <v>0</v>
          </cell>
          <cell r="T138">
            <v>0</v>
          </cell>
          <cell r="U138">
            <v>0</v>
          </cell>
        </row>
        <row r="139">
          <cell r="J139">
            <v>4053882</v>
          </cell>
          <cell r="K139" t="str">
            <v>Finalizada</v>
          </cell>
          <cell r="L139">
            <v>113091</v>
          </cell>
          <cell r="M139">
            <v>0</v>
          </cell>
          <cell r="N139">
            <v>0</v>
          </cell>
          <cell r="O139">
            <v>113091</v>
          </cell>
          <cell r="P139">
            <v>0</v>
          </cell>
          <cell r="Q139">
            <v>0</v>
          </cell>
          <cell r="R139">
            <v>113091</v>
          </cell>
          <cell r="S139">
            <v>0</v>
          </cell>
          <cell r="T139">
            <v>0</v>
          </cell>
          <cell r="U139">
            <v>0</v>
          </cell>
        </row>
        <row r="140">
          <cell r="J140">
            <v>4502111</v>
          </cell>
          <cell r="K140" t="str">
            <v>Finalizada</v>
          </cell>
          <cell r="L140">
            <v>357100</v>
          </cell>
          <cell r="M140">
            <v>0</v>
          </cell>
          <cell r="N140">
            <v>0</v>
          </cell>
          <cell r="O140">
            <v>357100</v>
          </cell>
          <cell r="P140">
            <v>0</v>
          </cell>
          <cell r="Q140">
            <v>0</v>
          </cell>
          <cell r="R140">
            <v>357100</v>
          </cell>
          <cell r="S140">
            <v>0</v>
          </cell>
          <cell r="T140">
            <v>0</v>
          </cell>
          <cell r="U140">
            <v>0</v>
          </cell>
        </row>
        <row r="141">
          <cell r="J141">
            <v>4000983</v>
          </cell>
          <cell r="K141" t="str">
            <v>Finalizada</v>
          </cell>
          <cell r="L141">
            <v>85430</v>
          </cell>
          <cell r="M141">
            <v>0</v>
          </cell>
          <cell r="N141">
            <v>0</v>
          </cell>
          <cell r="O141">
            <v>85430</v>
          </cell>
          <cell r="P141">
            <v>0</v>
          </cell>
          <cell r="Q141">
            <v>0</v>
          </cell>
          <cell r="R141">
            <v>85430</v>
          </cell>
          <cell r="S141">
            <v>0</v>
          </cell>
          <cell r="T141">
            <v>0</v>
          </cell>
          <cell r="U141">
            <v>0</v>
          </cell>
        </row>
        <row r="142">
          <cell r="J142">
            <v>4224504</v>
          </cell>
          <cell r="K142" t="str">
            <v>Finalizada</v>
          </cell>
          <cell r="L142">
            <v>73700</v>
          </cell>
          <cell r="M142">
            <v>0</v>
          </cell>
          <cell r="N142">
            <v>142000</v>
          </cell>
          <cell r="O142">
            <v>73700</v>
          </cell>
          <cell r="P142">
            <v>0</v>
          </cell>
          <cell r="Q142">
            <v>0</v>
          </cell>
          <cell r="R142">
            <v>6100</v>
          </cell>
          <cell r="S142">
            <v>0</v>
          </cell>
          <cell r="T142">
            <v>0</v>
          </cell>
          <cell r="U142">
            <v>0</v>
          </cell>
        </row>
        <row r="143">
          <cell r="J143">
            <v>4220347</v>
          </cell>
          <cell r="K143" t="str">
            <v>Finalizada</v>
          </cell>
          <cell r="L143">
            <v>855061</v>
          </cell>
          <cell r="M143">
            <v>0</v>
          </cell>
          <cell r="N143">
            <v>1657416</v>
          </cell>
          <cell r="O143">
            <v>855061</v>
          </cell>
          <cell r="P143">
            <v>0</v>
          </cell>
          <cell r="Q143">
            <v>0</v>
          </cell>
          <cell r="R143">
            <v>336698</v>
          </cell>
          <cell r="S143">
            <v>0</v>
          </cell>
          <cell r="T143">
            <v>0</v>
          </cell>
          <cell r="U143">
            <v>0</v>
          </cell>
        </row>
        <row r="144">
          <cell r="J144">
            <v>4230111</v>
          </cell>
          <cell r="K144" t="str">
            <v>Finalizada</v>
          </cell>
          <cell r="L144">
            <v>73700</v>
          </cell>
          <cell r="M144">
            <v>0</v>
          </cell>
          <cell r="N144">
            <v>142000</v>
          </cell>
          <cell r="O144">
            <v>73700</v>
          </cell>
          <cell r="P144">
            <v>0</v>
          </cell>
          <cell r="Q144">
            <v>0</v>
          </cell>
          <cell r="R144">
            <v>2700</v>
          </cell>
          <cell r="S144">
            <v>0</v>
          </cell>
          <cell r="T144">
            <v>0</v>
          </cell>
          <cell r="U144">
            <v>0</v>
          </cell>
        </row>
        <row r="145">
          <cell r="J145">
            <v>4435704</v>
          </cell>
          <cell r="K145" t="str">
            <v>Finalizada</v>
          </cell>
          <cell r="L145">
            <v>217000</v>
          </cell>
          <cell r="M145">
            <v>0</v>
          </cell>
          <cell r="N145">
            <v>0</v>
          </cell>
          <cell r="O145">
            <v>217000</v>
          </cell>
          <cell r="P145">
            <v>0</v>
          </cell>
          <cell r="Q145">
            <v>0</v>
          </cell>
          <cell r="R145">
            <v>0</v>
          </cell>
          <cell r="S145">
            <v>6</v>
          </cell>
          <cell r="T145">
            <v>0</v>
          </cell>
          <cell r="U145">
            <v>0</v>
          </cell>
        </row>
        <row r="146">
          <cell r="J146">
            <v>4537869</v>
          </cell>
          <cell r="K146" t="str">
            <v>Finalizada</v>
          </cell>
          <cell r="L146">
            <v>50900</v>
          </cell>
          <cell r="M146">
            <v>0</v>
          </cell>
          <cell r="N146">
            <v>36300</v>
          </cell>
          <cell r="O146">
            <v>50900</v>
          </cell>
          <cell r="P146">
            <v>3500</v>
          </cell>
          <cell r="Q146">
            <v>50900</v>
          </cell>
          <cell r="R146">
            <v>0</v>
          </cell>
          <cell r="S146">
            <v>0</v>
          </cell>
          <cell r="T146">
            <v>0</v>
          </cell>
          <cell r="U146">
            <v>47400</v>
          </cell>
        </row>
        <row r="147">
          <cell r="J147">
            <v>4568132</v>
          </cell>
          <cell r="K147" t="str">
            <v>Finalizada</v>
          </cell>
          <cell r="L147">
            <v>689858</v>
          </cell>
          <cell r="M147">
            <v>0</v>
          </cell>
          <cell r="N147">
            <v>453700</v>
          </cell>
          <cell r="O147">
            <v>689858</v>
          </cell>
          <cell r="P147">
            <v>52200</v>
          </cell>
          <cell r="Q147">
            <v>689858</v>
          </cell>
          <cell r="R147">
            <v>0</v>
          </cell>
          <cell r="S147">
            <v>0</v>
          </cell>
          <cell r="T147">
            <v>0</v>
          </cell>
          <cell r="U147">
            <v>637658</v>
          </cell>
        </row>
        <row r="148">
          <cell r="J148">
            <v>4551823</v>
          </cell>
          <cell r="K148" t="str">
            <v>Finalizada</v>
          </cell>
          <cell r="L148">
            <v>391400</v>
          </cell>
          <cell r="M148">
            <v>0</v>
          </cell>
          <cell r="N148">
            <v>75699</v>
          </cell>
          <cell r="O148">
            <v>391400</v>
          </cell>
          <cell r="P148">
            <v>8700</v>
          </cell>
          <cell r="Q148">
            <v>391400</v>
          </cell>
          <cell r="R148">
            <v>0</v>
          </cell>
          <cell r="S148">
            <v>0</v>
          </cell>
          <cell r="T148">
            <v>0</v>
          </cell>
          <cell r="U148">
            <v>382700</v>
          </cell>
        </row>
        <row r="149">
          <cell r="J149">
            <v>4225047</v>
          </cell>
          <cell r="K149" t="str">
            <v>Finalizada</v>
          </cell>
          <cell r="L149">
            <v>518363</v>
          </cell>
          <cell r="M149">
            <v>518363</v>
          </cell>
          <cell r="N149">
            <v>0</v>
          </cell>
          <cell r="O149">
            <v>518363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</row>
        <row r="150">
          <cell r="J150">
            <v>4365031</v>
          </cell>
          <cell r="K150" t="str">
            <v>Finalizada</v>
          </cell>
          <cell r="L150">
            <v>52400</v>
          </cell>
          <cell r="M150">
            <v>0</v>
          </cell>
          <cell r="N150">
            <v>47800</v>
          </cell>
          <cell r="O150">
            <v>52400</v>
          </cell>
          <cell r="P150">
            <v>0</v>
          </cell>
          <cell r="Q150">
            <v>52400</v>
          </cell>
          <cell r="R150">
            <v>0</v>
          </cell>
          <cell r="S150">
            <v>0</v>
          </cell>
          <cell r="T150">
            <v>0</v>
          </cell>
          <cell r="U150">
            <v>52400</v>
          </cell>
        </row>
        <row r="151">
          <cell r="J151">
            <v>4543641</v>
          </cell>
          <cell r="K151" t="str">
            <v>Finalizada</v>
          </cell>
          <cell r="L151">
            <v>135025</v>
          </cell>
          <cell r="M151">
            <v>0</v>
          </cell>
          <cell r="N151">
            <v>292163</v>
          </cell>
          <cell r="O151">
            <v>135025</v>
          </cell>
          <cell r="P151">
            <v>0</v>
          </cell>
          <cell r="Q151">
            <v>135025</v>
          </cell>
          <cell r="R151">
            <v>0</v>
          </cell>
          <cell r="S151">
            <v>0</v>
          </cell>
          <cell r="T151">
            <v>0</v>
          </cell>
          <cell r="U151">
            <v>135025</v>
          </cell>
        </row>
        <row r="152">
          <cell r="J152">
            <v>4454700</v>
          </cell>
          <cell r="K152" t="str">
            <v>Finalizada</v>
          </cell>
          <cell r="L152">
            <v>11760</v>
          </cell>
          <cell r="M152">
            <v>11760</v>
          </cell>
          <cell r="N152">
            <v>3</v>
          </cell>
          <cell r="O152">
            <v>11760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</row>
        <row r="153">
          <cell r="J153">
            <v>4454542</v>
          </cell>
          <cell r="K153" t="str">
            <v>Finalizada</v>
          </cell>
          <cell r="L153">
            <v>75900</v>
          </cell>
          <cell r="M153">
            <v>0</v>
          </cell>
          <cell r="N153">
            <v>71000</v>
          </cell>
          <cell r="O153">
            <v>75900</v>
          </cell>
          <cell r="P153">
            <v>3500</v>
          </cell>
          <cell r="Q153">
            <v>75900</v>
          </cell>
          <cell r="R153">
            <v>0</v>
          </cell>
          <cell r="S153">
            <v>0</v>
          </cell>
          <cell r="T153">
            <v>0</v>
          </cell>
          <cell r="U153">
            <v>72400</v>
          </cell>
        </row>
        <row r="154">
          <cell r="J154">
            <v>4462043</v>
          </cell>
          <cell r="K154" t="str">
            <v>Finalizada</v>
          </cell>
          <cell r="L154">
            <v>237200</v>
          </cell>
          <cell r="M154">
            <v>0</v>
          </cell>
          <cell r="N154">
            <v>143200</v>
          </cell>
          <cell r="O154">
            <v>237200</v>
          </cell>
          <cell r="P154">
            <v>7400</v>
          </cell>
          <cell r="Q154">
            <v>237200</v>
          </cell>
          <cell r="R154">
            <v>0</v>
          </cell>
          <cell r="S154">
            <v>0</v>
          </cell>
          <cell r="T154">
            <v>0</v>
          </cell>
          <cell r="U154">
            <v>229800</v>
          </cell>
        </row>
        <row r="155">
          <cell r="J155">
            <v>4340386</v>
          </cell>
          <cell r="K155" t="str">
            <v>Finalizada</v>
          </cell>
          <cell r="L155">
            <v>26460</v>
          </cell>
          <cell r="M155">
            <v>26460</v>
          </cell>
          <cell r="N155">
            <v>0</v>
          </cell>
          <cell r="O155">
            <v>26460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</row>
        <row r="156">
          <cell r="J156">
            <v>4435704</v>
          </cell>
          <cell r="K156" t="str">
            <v>Finalizada</v>
          </cell>
          <cell r="L156">
            <v>217000</v>
          </cell>
          <cell r="M156">
            <v>0</v>
          </cell>
          <cell r="N156">
            <v>0</v>
          </cell>
          <cell r="O156">
            <v>217000</v>
          </cell>
          <cell r="P156">
            <v>0</v>
          </cell>
          <cell r="Q156">
            <v>216994</v>
          </cell>
          <cell r="R156">
            <v>0</v>
          </cell>
          <cell r="S156">
            <v>0</v>
          </cell>
          <cell r="T156">
            <v>6</v>
          </cell>
          <cell r="U156">
            <v>216994</v>
          </cell>
        </row>
        <row r="157">
          <cell r="J157">
            <v>4392282</v>
          </cell>
          <cell r="K157" t="str">
            <v>Finalizada</v>
          </cell>
          <cell r="L157">
            <v>52400</v>
          </cell>
          <cell r="M157">
            <v>0</v>
          </cell>
          <cell r="N157">
            <v>47800</v>
          </cell>
          <cell r="O157">
            <v>52400</v>
          </cell>
          <cell r="P157">
            <v>3500</v>
          </cell>
          <cell r="Q157">
            <v>52400</v>
          </cell>
          <cell r="R157">
            <v>0</v>
          </cell>
          <cell r="S157">
            <v>0</v>
          </cell>
          <cell r="T157">
            <v>0</v>
          </cell>
          <cell r="U157">
            <v>48900</v>
          </cell>
        </row>
        <row r="158">
          <cell r="J158">
            <v>4391865</v>
          </cell>
          <cell r="K158" t="str">
            <v>Finalizada</v>
          </cell>
          <cell r="L158">
            <v>1342448</v>
          </cell>
          <cell r="M158">
            <v>0</v>
          </cell>
          <cell r="N158">
            <v>132870</v>
          </cell>
          <cell r="O158">
            <v>1342448</v>
          </cell>
          <cell r="P158">
            <v>15300</v>
          </cell>
          <cell r="Q158">
            <v>1342448</v>
          </cell>
          <cell r="R158">
            <v>0</v>
          </cell>
          <cell r="S158">
            <v>0</v>
          </cell>
          <cell r="T158">
            <v>0</v>
          </cell>
          <cell r="U158">
            <v>1327148</v>
          </cell>
        </row>
        <row r="159">
          <cell r="J159">
            <v>4254147</v>
          </cell>
          <cell r="K159" t="str">
            <v>Finalizada</v>
          </cell>
          <cell r="L159">
            <v>50700</v>
          </cell>
          <cell r="M159">
            <v>0</v>
          </cell>
          <cell r="N159">
            <v>47800</v>
          </cell>
          <cell r="O159">
            <v>50700</v>
          </cell>
          <cell r="P159">
            <v>0</v>
          </cell>
          <cell r="Q159">
            <v>50700</v>
          </cell>
          <cell r="R159">
            <v>0</v>
          </cell>
          <cell r="S159">
            <v>0</v>
          </cell>
          <cell r="T159">
            <v>0</v>
          </cell>
          <cell r="U159">
            <v>50700</v>
          </cell>
        </row>
        <row r="160">
          <cell r="J160">
            <v>4397505</v>
          </cell>
          <cell r="K160" t="str">
            <v>Finalizada</v>
          </cell>
          <cell r="L160">
            <v>52400</v>
          </cell>
          <cell r="M160">
            <v>0</v>
          </cell>
          <cell r="N160">
            <v>71000</v>
          </cell>
          <cell r="O160">
            <v>52400</v>
          </cell>
          <cell r="P160">
            <v>0</v>
          </cell>
          <cell r="Q160">
            <v>52400</v>
          </cell>
          <cell r="R160">
            <v>0</v>
          </cell>
          <cell r="S160">
            <v>0</v>
          </cell>
          <cell r="T160">
            <v>0</v>
          </cell>
          <cell r="U160">
            <v>52400</v>
          </cell>
        </row>
        <row r="161">
          <cell r="J161">
            <v>4448640</v>
          </cell>
          <cell r="K161" t="str">
            <v>Finalizada</v>
          </cell>
          <cell r="L161">
            <v>348300</v>
          </cell>
          <cell r="M161">
            <v>0</v>
          </cell>
          <cell r="N161">
            <v>21600</v>
          </cell>
          <cell r="O161">
            <v>348300</v>
          </cell>
          <cell r="P161">
            <v>3500</v>
          </cell>
          <cell r="Q161">
            <v>348300</v>
          </cell>
          <cell r="R161">
            <v>0</v>
          </cell>
          <cell r="S161">
            <v>0</v>
          </cell>
          <cell r="T161">
            <v>0</v>
          </cell>
          <cell r="U161">
            <v>344800</v>
          </cell>
        </row>
        <row r="162">
          <cell r="J162">
            <v>4442005</v>
          </cell>
          <cell r="K162" t="str">
            <v>Finalizada</v>
          </cell>
          <cell r="L162">
            <v>21800</v>
          </cell>
          <cell r="M162">
            <v>0</v>
          </cell>
          <cell r="N162">
            <v>42700</v>
          </cell>
          <cell r="O162">
            <v>21800</v>
          </cell>
          <cell r="P162">
            <v>3500</v>
          </cell>
          <cell r="Q162">
            <v>21800</v>
          </cell>
          <cell r="R162">
            <v>0</v>
          </cell>
          <cell r="S162">
            <v>0</v>
          </cell>
          <cell r="T162">
            <v>0</v>
          </cell>
          <cell r="U162">
            <v>18300</v>
          </cell>
        </row>
        <row r="163">
          <cell r="J163">
            <v>4505060</v>
          </cell>
          <cell r="K163" t="str">
            <v>Finalizada</v>
          </cell>
          <cell r="L163">
            <v>123055</v>
          </cell>
          <cell r="M163">
            <v>0</v>
          </cell>
          <cell r="N163">
            <v>5519</v>
          </cell>
          <cell r="O163">
            <v>123055</v>
          </cell>
          <cell r="P163">
            <v>7000</v>
          </cell>
          <cell r="Q163">
            <v>123055</v>
          </cell>
          <cell r="R163">
            <v>0</v>
          </cell>
          <cell r="S163">
            <v>0</v>
          </cell>
          <cell r="T163">
            <v>0</v>
          </cell>
          <cell r="U163">
            <v>116055</v>
          </cell>
        </row>
        <row r="164">
          <cell r="J164">
            <v>4464394</v>
          </cell>
          <cell r="K164" t="str">
            <v>Finalizada</v>
          </cell>
          <cell r="L164">
            <v>75900</v>
          </cell>
          <cell r="M164">
            <v>0</v>
          </cell>
          <cell r="N164">
            <v>71000</v>
          </cell>
          <cell r="O164">
            <v>75900</v>
          </cell>
          <cell r="P164">
            <v>3500</v>
          </cell>
          <cell r="Q164">
            <v>75900</v>
          </cell>
          <cell r="R164">
            <v>0</v>
          </cell>
          <cell r="S164">
            <v>0</v>
          </cell>
          <cell r="T164">
            <v>0</v>
          </cell>
          <cell r="U164">
            <v>72400</v>
          </cell>
        </row>
        <row r="165">
          <cell r="J165">
            <v>4445983</v>
          </cell>
          <cell r="K165" t="str">
            <v>Finalizada</v>
          </cell>
          <cell r="L165">
            <v>112500</v>
          </cell>
          <cell r="M165">
            <v>0</v>
          </cell>
          <cell r="N165">
            <v>108680</v>
          </cell>
          <cell r="O165">
            <v>112500</v>
          </cell>
          <cell r="P165">
            <v>3500</v>
          </cell>
          <cell r="Q165">
            <v>112500</v>
          </cell>
          <cell r="R165">
            <v>0</v>
          </cell>
          <cell r="S165">
            <v>0</v>
          </cell>
          <cell r="T165">
            <v>0</v>
          </cell>
          <cell r="U165">
            <v>109000</v>
          </cell>
        </row>
        <row r="166">
          <cell r="J166">
            <v>4427168</v>
          </cell>
          <cell r="K166" t="str">
            <v>Finalizada</v>
          </cell>
          <cell r="L166">
            <v>32000</v>
          </cell>
          <cell r="M166">
            <v>0</v>
          </cell>
          <cell r="N166">
            <v>36300</v>
          </cell>
          <cell r="O166">
            <v>32000</v>
          </cell>
          <cell r="P166">
            <v>3500</v>
          </cell>
          <cell r="Q166">
            <v>32000</v>
          </cell>
          <cell r="R166">
            <v>0</v>
          </cell>
          <cell r="S166">
            <v>0</v>
          </cell>
          <cell r="T166">
            <v>0</v>
          </cell>
          <cell r="U166">
            <v>28500</v>
          </cell>
        </row>
        <row r="167">
          <cell r="J167">
            <v>4519615</v>
          </cell>
          <cell r="K167" t="str">
            <v>Finalizada</v>
          </cell>
          <cell r="L167">
            <v>518363</v>
          </cell>
          <cell r="M167">
            <v>0</v>
          </cell>
          <cell r="N167">
            <v>518363</v>
          </cell>
          <cell r="O167">
            <v>518363</v>
          </cell>
          <cell r="P167">
            <v>0</v>
          </cell>
          <cell r="Q167">
            <v>518363</v>
          </cell>
          <cell r="R167">
            <v>0</v>
          </cell>
          <cell r="S167">
            <v>0</v>
          </cell>
          <cell r="T167">
            <v>0</v>
          </cell>
          <cell r="U167">
            <v>518363</v>
          </cell>
        </row>
        <row r="168">
          <cell r="J168">
            <v>4448157</v>
          </cell>
          <cell r="K168" t="str">
            <v>Finalizada</v>
          </cell>
          <cell r="L168">
            <v>1031195</v>
          </cell>
          <cell r="M168">
            <v>0</v>
          </cell>
          <cell r="N168">
            <v>241858</v>
          </cell>
          <cell r="O168">
            <v>1031195</v>
          </cell>
          <cell r="P168">
            <v>0</v>
          </cell>
          <cell r="Q168">
            <v>1031195</v>
          </cell>
          <cell r="R168">
            <v>0</v>
          </cell>
          <cell r="S168">
            <v>0</v>
          </cell>
          <cell r="T168">
            <v>0</v>
          </cell>
          <cell r="U168">
            <v>1031195</v>
          </cell>
        </row>
        <row r="169">
          <cell r="J169">
            <v>4359590</v>
          </cell>
          <cell r="K169" t="str">
            <v>Finalizada</v>
          </cell>
          <cell r="L169">
            <v>73700</v>
          </cell>
          <cell r="M169">
            <v>0</v>
          </cell>
          <cell r="N169">
            <v>71000</v>
          </cell>
          <cell r="O169">
            <v>73700</v>
          </cell>
          <cell r="P169">
            <v>0</v>
          </cell>
          <cell r="Q169">
            <v>73700</v>
          </cell>
          <cell r="R169">
            <v>0</v>
          </cell>
          <cell r="S169">
            <v>0</v>
          </cell>
          <cell r="T169">
            <v>0</v>
          </cell>
          <cell r="U169">
            <v>73700</v>
          </cell>
        </row>
        <row r="170">
          <cell r="J170">
            <v>4339550</v>
          </cell>
          <cell r="K170" t="str">
            <v>Finalizada</v>
          </cell>
          <cell r="L170">
            <v>250000</v>
          </cell>
          <cell r="M170">
            <v>250000</v>
          </cell>
          <cell r="N170">
            <v>0</v>
          </cell>
          <cell r="O170">
            <v>250000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</row>
        <row r="171">
          <cell r="J171">
            <v>4525334</v>
          </cell>
          <cell r="K171" t="str">
            <v>Finalizada</v>
          </cell>
          <cell r="L171">
            <v>99675</v>
          </cell>
          <cell r="M171">
            <v>0</v>
          </cell>
          <cell r="N171">
            <v>212900</v>
          </cell>
          <cell r="O171">
            <v>99675</v>
          </cell>
          <cell r="P171">
            <v>0</v>
          </cell>
          <cell r="Q171">
            <v>99675</v>
          </cell>
          <cell r="R171">
            <v>0</v>
          </cell>
          <cell r="S171">
            <v>0</v>
          </cell>
          <cell r="T171">
            <v>0</v>
          </cell>
          <cell r="U171">
            <v>99675</v>
          </cell>
        </row>
        <row r="172">
          <cell r="J172">
            <v>4497432</v>
          </cell>
          <cell r="K172" t="str">
            <v>Finalizada</v>
          </cell>
          <cell r="L172">
            <v>52400</v>
          </cell>
          <cell r="M172">
            <v>0</v>
          </cell>
          <cell r="N172">
            <v>47800</v>
          </cell>
          <cell r="O172">
            <v>52400</v>
          </cell>
          <cell r="P172">
            <v>3500</v>
          </cell>
          <cell r="Q172">
            <v>52400</v>
          </cell>
          <cell r="R172">
            <v>0</v>
          </cell>
          <cell r="S172">
            <v>0</v>
          </cell>
          <cell r="T172">
            <v>0</v>
          </cell>
          <cell r="U172">
            <v>48900</v>
          </cell>
        </row>
        <row r="173">
          <cell r="J173">
            <v>4429631</v>
          </cell>
          <cell r="K173" t="str">
            <v>Finalizada</v>
          </cell>
          <cell r="L173">
            <v>103036</v>
          </cell>
          <cell r="M173">
            <v>0</v>
          </cell>
          <cell r="N173">
            <v>23975</v>
          </cell>
          <cell r="O173">
            <v>103036</v>
          </cell>
          <cell r="P173">
            <v>3400</v>
          </cell>
          <cell r="Q173">
            <v>103036</v>
          </cell>
          <cell r="R173">
            <v>0</v>
          </cell>
          <cell r="S173">
            <v>0</v>
          </cell>
          <cell r="T173">
            <v>0</v>
          </cell>
          <cell r="U173">
            <v>99636</v>
          </cell>
        </row>
        <row r="174">
          <cell r="J174">
            <v>4431008</v>
          </cell>
          <cell r="K174" t="str">
            <v>Finalizada</v>
          </cell>
          <cell r="L174">
            <v>73700</v>
          </cell>
          <cell r="M174">
            <v>0</v>
          </cell>
          <cell r="N174">
            <v>47800</v>
          </cell>
          <cell r="O174">
            <v>73700</v>
          </cell>
          <cell r="P174">
            <v>0</v>
          </cell>
          <cell r="Q174">
            <v>73700</v>
          </cell>
          <cell r="R174">
            <v>0</v>
          </cell>
          <cell r="S174">
            <v>0</v>
          </cell>
          <cell r="T174">
            <v>0</v>
          </cell>
          <cell r="U174">
            <v>73700</v>
          </cell>
        </row>
        <row r="175">
          <cell r="J175">
            <v>4481551</v>
          </cell>
          <cell r="K175" t="str">
            <v>Finalizada</v>
          </cell>
          <cell r="L175">
            <v>52400</v>
          </cell>
          <cell r="M175">
            <v>0</v>
          </cell>
          <cell r="N175">
            <v>57800</v>
          </cell>
          <cell r="O175">
            <v>52400</v>
          </cell>
          <cell r="P175">
            <v>3500</v>
          </cell>
          <cell r="Q175">
            <v>52400</v>
          </cell>
          <cell r="R175">
            <v>0</v>
          </cell>
          <cell r="S175">
            <v>0</v>
          </cell>
          <cell r="T175">
            <v>0</v>
          </cell>
          <cell r="U175">
            <v>48900</v>
          </cell>
        </row>
        <row r="176">
          <cell r="J176">
            <v>4485525</v>
          </cell>
          <cell r="K176" t="str">
            <v>Finalizada</v>
          </cell>
          <cell r="L176">
            <v>514963</v>
          </cell>
          <cell r="M176">
            <v>514963</v>
          </cell>
          <cell r="N176">
            <v>0</v>
          </cell>
          <cell r="O176">
            <v>514963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</row>
        <row r="177">
          <cell r="J177">
            <v>4484030</v>
          </cell>
          <cell r="K177" t="str">
            <v>Finalizada</v>
          </cell>
          <cell r="L177">
            <v>31900</v>
          </cell>
          <cell r="M177">
            <v>0</v>
          </cell>
          <cell r="N177">
            <v>36300</v>
          </cell>
          <cell r="O177">
            <v>31900</v>
          </cell>
          <cell r="P177">
            <v>3500</v>
          </cell>
          <cell r="Q177">
            <v>31900</v>
          </cell>
          <cell r="R177">
            <v>0</v>
          </cell>
          <cell r="S177">
            <v>0</v>
          </cell>
          <cell r="T177">
            <v>0</v>
          </cell>
          <cell r="U177">
            <v>28400</v>
          </cell>
        </row>
        <row r="178">
          <cell r="J178">
            <v>4507511</v>
          </cell>
          <cell r="K178" t="str">
            <v>Finalizada</v>
          </cell>
          <cell r="L178">
            <v>52400</v>
          </cell>
          <cell r="M178">
            <v>0</v>
          </cell>
          <cell r="N178">
            <v>47800</v>
          </cell>
          <cell r="O178">
            <v>52400</v>
          </cell>
          <cell r="P178">
            <v>0</v>
          </cell>
          <cell r="Q178">
            <v>52400</v>
          </cell>
          <cell r="R178">
            <v>0</v>
          </cell>
          <cell r="S178">
            <v>0</v>
          </cell>
          <cell r="T178">
            <v>0</v>
          </cell>
          <cell r="U178">
            <v>52400</v>
          </cell>
        </row>
        <row r="179">
          <cell r="J179">
            <v>4502111</v>
          </cell>
          <cell r="K179" t="str">
            <v>Finalizada</v>
          </cell>
          <cell r="L179">
            <v>357100</v>
          </cell>
          <cell r="M179">
            <v>357100</v>
          </cell>
          <cell r="N179">
            <v>0</v>
          </cell>
          <cell r="O179">
            <v>357100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</row>
        <row r="180">
          <cell r="J180">
            <v>4501167</v>
          </cell>
          <cell r="K180" t="str">
            <v>Finalizada</v>
          </cell>
          <cell r="L180">
            <v>369800</v>
          </cell>
          <cell r="M180">
            <v>369800</v>
          </cell>
          <cell r="N180">
            <v>0</v>
          </cell>
          <cell r="O180">
            <v>369800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</row>
        <row r="181">
          <cell r="J181">
            <v>4438425</v>
          </cell>
          <cell r="K181" t="str">
            <v>Finalizada</v>
          </cell>
          <cell r="L181">
            <v>105500</v>
          </cell>
          <cell r="M181">
            <v>0</v>
          </cell>
          <cell r="N181">
            <v>60731</v>
          </cell>
          <cell r="O181">
            <v>105500</v>
          </cell>
          <cell r="P181">
            <v>3500</v>
          </cell>
          <cell r="Q181">
            <v>105500</v>
          </cell>
          <cell r="R181">
            <v>0</v>
          </cell>
          <cell r="S181">
            <v>0</v>
          </cell>
          <cell r="T181">
            <v>0</v>
          </cell>
          <cell r="U181">
            <v>102000</v>
          </cell>
        </row>
        <row r="182">
          <cell r="J182">
            <v>4454699</v>
          </cell>
          <cell r="K182" t="str">
            <v>Finalizada</v>
          </cell>
          <cell r="L182">
            <v>19068351</v>
          </cell>
          <cell r="M182">
            <v>0</v>
          </cell>
          <cell r="N182">
            <v>19013075</v>
          </cell>
          <cell r="O182">
            <v>19068351</v>
          </cell>
          <cell r="P182">
            <v>0</v>
          </cell>
          <cell r="Q182">
            <v>19068351</v>
          </cell>
          <cell r="R182">
            <v>0</v>
          </cell>
          <cell r="S182">
            <v>0</v>
          </cell>
          <cell r="T182">
            <v>0</v>
          </cell>
          <cell r="U182">
            <v>19068351</v>
          </cell>
        </row>
        <row r="183">
          <cell r="J183">
            <v>4372969</v>
          </cell>
          <cell r="K183" t="str">
            <v>Finalizada</v>
          </cell>
          <cell r="L183">
            <v>408400</v>
          </cell>
          <cell r="M183">
            <v>0</v>
          </cell>
          <cell r="N183">
            <v>350240</v>
          </cell>
          <cell r="O183">
            <v>408400</v>
          </cell>
          <cell r="P183">
            <v>0</v>
          </cell>
          <cell r="Q183">
            <v>408400</v>
          </cell>
          <cell r="R183">
            <v>0</v>
          </cell>
          <cell r="S183">
            <v>0</v>
          </cell>
          <cell r="T183">
            <v>0</v>
          </cell>
          <cell r="U183">
            <v>408400</v>
          </cell>
        </row>
        <row r="184">
          <cell r="J184">
            <v>4449038</v>
          </cell>
          <cell r="K184" t="str">
            <v>Finalizada</v>
          </cell>
          <cell r="L184">
            <v>77200</v>
          </cell>
          <cell r="M184">
            <v>0</v>
          </cell>
          <cell r="N184">
            <v>43900</v>
          </cell>
          <cell r="O184">
            <v>77200</v>
          </cell>
          <cell r="P184">
            <v>0</v>
          </cell>
          <cell r="Q184">
            <v>77200</v>
          </cell>
          <cell r="R184">
            <v>0</v>
          </cell>
          <cell r="S184">
            <v>0</v>
          </cell>
          <cell r="T184">
            <v>0</v>
          </cell>
          <cell r="U184">
            <v>77200</v>
          </cell>
        </row>
        <row r="185">
          <cell r="J185">
            <v>4342059</v>
          </cell>
          <cell r="K185" t="str">
            <v>Finalizada</v>
          </cell>
          <cell r="L185">
            <v>50674</v>
          </cell>
          <cell r="M185">
            <v>0</v>
          </cell>
          <cell r="N185">
            <v>47800</v>
          </cell>
          <cell r="O185">
            <v>50674</v>
          </cell>
          <cell r="P185">
            <v>3400</v>
          </cell>
          <cell r="Q185">
            <v>50674</v>
          </cell>
          <cell r="R185">
            <v>0</v>
          </cell>
          <cell r="S185">
            <v>0</v>
          </cell>
          <cell r="T185">
            <v>0</v>
          </cell>
          <cell r="U185">
            <v>47274</v>
          </cell>
        </row>
        <row r="186">
          <cell r="J186">
            <v>4444997</v>
          </cell>
          <cell r="K186" t="str">
            <v>Finalizada</v>
          </cell>
          <cell r="L186">
            <v>75900</v>
          </cell>
          <cell r="M186">
            <v>0</v>
          </cell>
          <cell r="N186">
            <v>71000</v>
          </cell>
          <cell r="O186">
            <v>75900</v>
          </cell>
          <cell r="P186">
            <v>3500</v>
          </cell>
          <cell r="Q186">
            <v>75900</v>
          </cell>
          <cell r="R186">
            <v>0</v>
          </cell>
          <cell r="S186">
            <v>0</v>
          </cell>
          <cell r="T186">
            <v>0</v>
          </cell>
          <cell r="U186">
            <v>72400</v>
          </cell>
        </row>
        <row r="187">
          <cell r="J187">
            <v>4465837</v>
          </cell>
          <cell r="K187" t="str">
            <v>Finalizada</v>
          </cell>
          <cell r="L187">
            <v>226274</v>
          </cell>
          <cell r="M187">
            <v>0</v>
          </cell>
          <cell r="N187">
            <v>258211</v>
          </cell>
          <cell r="O187">
            <v>226274</v>
          </cell>
          <cell r="P187">
            <v>0</v>
          </cell>
          <cell r="Q187">
            <v>226274</v>
          </cell>
          <cell r="R187">
            <v>0</v>
          </cell>
          <cell r="S187">
            <v>0</v>
          </cell>
          <cell r="T187">
            <v>0</v>
          </cell>
          <cell r="U187">
            <v>226274</v>
          </cell>
        </row>
        <row r="188">
          <cell r="J188">
            <v>4507502</v>
          </cell>
          <cell r="K188" t="str">
            <v>Finalizada</v>
          </cell>
          <cell r="L188">
            <v>15624</v>
          </cell>
          <cell r="M188">
            <v>0</v>
          </cell>
          <cell r="N188">
            <v>27443</v>
          </cell>
          <cell r="O188">
            <v>15624</v>
          </cell>
          <cell r="P188">
            <v>3500</v>
          </cell>
          <cell r="Q188">
            <v>15624</v>
          </cell>
          <cell r="R188">
            <v>0</v>
          </cell>
          <cell r="S188">
            <v>0</v>
          </cell>
          <cell r="T188">
            <v>0</v>
          </cell>
          <cell r="U188">
            <v>12124</v>
          </cell>
        </row>
        <row r="189">
          <cell r="J189">
            <v>4469815</v>
          </cell>
          <cell r="K189" t="str">
            <v>Finalizada</v>
          </cell>
          <cell r="L189">
            <v>52400</v>
          </cell>
          <cell r="M189">
            <v>0</v>
          </cell>
          <cell r="N189">
            <v>52400</v>
          </cell>
          <cell r="O189">
            <v>52400</v>
          </cell>
          <cell r="P189">
            <v>3500</v>
          </cell>
          <cell r="Q189">
            <v>52400</v>
          </cell>
          <cell r="R189">
            <v>0</v>
          </cell>
          <cell r="S189">
            <v>0</v>
          </cell>
          <cell r="T189">
            <v>0</v>
          </cell>
          <cell r="U189">
            <v>48900</v>
          </cell>
        </row>
        <row r="190">
          <cell r="J190">
            <v>4234779</v>
          </cell>
          <cell r="K190" t="str">
            <v>Finalizada</v>
          </cell>
          <cell r="L190">
            <v>34164109</v>
          </cell>
          <cell r="M190">
            <v>0</v>
          </cell>
          <cell r="N190">
            <v>170820545</v>
          </cell>
          <cell r="O190">
            <v>34164109</v>
          </cell>
          <cell r="P190">
            <v>0</v>
          </cell>
          <cell r="Q190">
            <v>236000</v>
          </cell>
          <cell r="R190">
            <v>39600</v>
          </cell>
          <cell r="S190">
            <v>0</v>
          </cell>
          <cell r="T190">
            <v>0</v>
          </cell>
          <cell r="U190">
            <v>236000</v>
          </cell>
        </row>
        <row r="191">
          <cell r="J191">
            <v>4318893</v>
          </cell>
          <cell r="K191" t="str">
            <v>Finalizada</v>
          </cell>
          <cell r="L191">
            <v>166900</v>
          </cell>
          <cell r="M191">
            <v>0</v>
          </cell>
          <cell r="N191">
            <v>518924</v>
          </cell>
          <cell r="O191">
            <v>166900</v>
          </cell>
          <cell r="P191">
            <v>3400</v>
          </cell>
          <cell r="Q191">
            <v>170300</v>
          </cell>
          <cell r="R191">
            <v>0</v>
          </cell>
          <cell r="S191">
            <v>0</v>
          </cell>
          <cell r="T191">
            <v>0</v>
          </cell>
          <cell r="U191">
            <v>166900</v>
          </cell>
        </row>
        <row r="192">
          <cell r="J192">
            <v>4318157</v>
          </cell>
          <cell r="K192" t="str">
            <v>Finalizada</v>
          </cell>
          <cell r="L192">
            <v>50700</v>
          </cell>
          <cell r="M192">
            <v>0</v>
          </cell>
          <cell r="N192">
            <v>55900</v>
          </cell>
          <cell r="O192">
            <v>50700</v>
          </cell>
          <cell r="P192">
            <v>3400</v>
          </cell>
          <cell r="Q192">
            <v>50700</v>
          </cell>
          <cell r="R192">
            <v>0</v>
          </cell>
          <cell r="S192">
            <v>0</v>
          </cell>
          <cell r="T192">
            <v>0</v>
          </cell>
          <cell r="U192">
            <v>47300</v>
          </cell>
        </row>
        <row r="193">
          <cell r="J193">
            <v>4300398</v>
          </cell>
          <cell r="K193" t="str">
            <v>Finalizada</v>
          </cell>
          <cell r="L193">
            <v>73700</v>
          </cell>
          <cell r="M193">
            <v>0</v>
          </cell>
          <cell r="N193">
            <v>71000</v>
          </cell>
          <cell r="O193">
            <v>73700</v>
          </cell>
          <cell r="P193">
            <v>0</v>
          </cell>
          <cell r="Q193">
            <v>73700</v>
          </cell>
          <cell r="R193">
            <v>0</v>
          </cell>
          <cell r="S193">
            <v>0</v>
          </cell>
          <cell r="T193">
            <v>0</v>
          </cell>
          <cell r="U193">
            <v>73700</v>
          </cell>
        </row>
        <row r="194">
          <cell r="J194">
            <v>4288809</v>
          </cell>
          <cell r="K194" t="str">
            <v>Finalizada</v>
          </cell>
          <cell r="L194">
            <v>689100</v>
          </cell>
          <cell r="M194">
            <v>0</v>
          </cell>
          <cell r="N194">
            <v>330143</v>
          </cell>
          <cell r="O194">
            <v>689100</v>
          </cell>
          <cell r="P194">
            <v>38000</v>
          </cell>
          <cell r="Q194">
            <v>689100</v>
          </cell>
          <cell r="R194">
            <v>0</v>
          </cell>
          <cell r="S194">
            <v>0</v>
          </cell>
          <cell r="T194">
            <v>0</v>
          </cell>
          <cell r="U194">
            <v>651100</v>
          </cell>
        </row>
        <row r="195">
          <cell r="J195">
            <v>4311277</v>
          </cell>
          <cell r="K195" t="str">
            <v>Finalizada</v>
          </cell>
          <cell r="L195">
            <v>135200</v>
          </cell>
          <cell r="M195">
            <v>0</v>
          </cell>
          <cell r="N195">
            <v>52000</v>
          </cell>
          <cell r="O195">
            <v>135200</v>
          </cell>
          <cell r="P195">
            <v>6000</v>
          </cell>
          <cell r="Q195">
            <v>135200</v>
          </cell>
          <cell r="R195">
            <v>0</v>
          </cell>
          <cell r="S195">
            <v>0</v>
          </cell>
          <cell r="T195">
            <v>0</v>
          </cell>
          <cell r="U195">
            <v>129200</v>
          </cell>
        </row>
        <row r="196">
          <cell r="J196">
            <v>4330364</v>
          </cell>
          <cell r="K196" t="str">
            <v>Finalizada</v>
          </cell>
          <cell r="L196">
            <v>73700</v>
          </cell>
          <cell r="M196">
            <v>0</v>
          </cell>
          <cell r="N196">
            <v>71000</v>
          </cell>
          <cell r="O196">
            <v>73700</v>
          </cell>
          <cell r="P196">
            <v>0</v>
          </cell>
          <cell r="Q196">
            <v>73700</v>
          </cell>
          <cell r="R196">
            <v>0</v>
          </cell>
          <cell r="S196">
            <v>0</v>
          </cell>
          <cell r="T196">
            <v>0</v>
          </cell>
          <cell r="U196">
            <v>73700</v>
          </cell>
        </row>
        <row r="197">
          <cell r="J197">
            <v>4331234</v>
          </cell>
          <cell r="K197" t="str">
            <v>Finalizada</v>
          </cell>
          <cell r="L197">
            <v>73700</v>
          </cell>
          <cell r="M197">
            <v>0</v>
          </cell>
          <cell r="N197">
            <v>49192</v>
          </cell>
          <cell r="O197">
            <v>73700</v>
          </cell>
          <cell r="P197">
            <v>0</v>
          </cell>
          <cell r="Q197">
            <v>68000</v>
          </cell>
          <cell r="R197">
            <v>0</v>
          </cell>
          <cell r="S197">
            <v>5700</v>
          </cell>
          <cell r="T197">
            <v>0</v>
          </cell>
          <cell r="U197">
            <v>68000</v>
          </cell>
        </row>
        <row r="198">
          <cell r="J198">
            <v>4331236</v>
          </cell>
          <cell r="K198" t="str">
            <v>Finalizada</v>
          </cell>
          <cell r="L198">
            <v>388600</v>
          </cell>
          <cell r="M198">
            <v>0</v>
          </cell>
          <cell r="N198">
            <v>124740</v>
          </cell>
          <cell r="O198">
            <v>388600</v>
          </cell>
          <cell r="P198">
            <v>0</v>
          </cell>
          <cell r="Q198">
            <v>374300</v>
          </cell>
          <cell r="R198">
            <v>0</v>
          </cell>
          <cell r="S198">
            <v>14300</v>
          </cell>
          <cell r="T198">
            <v>0</v>
          </cell>
          <cell r="U198">
            <v>374300</v>
          </cell>
        </row>
        <row r="199">
          <cell r="J199">
            <v>4330399</v>
          </cell>
          <cell r="K199" t="str">
            <v>Finalizada</v>
          </cell>
          <cell r="L199">
            <v>125065</v>
          </cell>
          <cell r="M199">
            <v>0</v>
          </cell>
          <cell r="N199">
            <v>112400</v>
          </cell>
          <cell r="O199">
            <v>125065</v>
          </cell>
          <cell r="P199">
            <v>0</v>
          </cell>
          <cell r="Q199">
            <v>112165</v>
          </cell>
          <cell r="R199">
            <v>0</v>
          </cell>
          <cell r="S199">
            <v>12900</v>
          </cell>
          <cell r="T199">
            <v>0</v>
          </cell>
          <cell r="U199">
            <v>112165</v>
          </cell>
        </row>
        <row r="200">
          <cell r="J200">
            <v>4200664</v>
          </cell>
          <cell r="K200" t="str">
            <v>Finalizada</v>
          </cell>
          <cell r="L200">
            <v>50700</v>
          </cell>
          <cell r="M200">
            <v>0</v>
          </cell>
          <cell r="N200">
            <v>104800</v>
          </cell>
          <cell r="O200">
            <v>50700</v>
          </cell>
          <cell r="P200">
            <v>0</v>
          </cell>
          <cell r="Q200">
            <v>50700</v>
          </cell>
          <cell r="R200">
            <v>0</v>
          </cell>
          <cell r="S200">
            <v>0</v>
          </cell>
          <cell r="T200">
            <v>0</v>
          </cell>
          <cell r="U200">
            <v>50700</v>
          </cell>
        </row>
        <row r="201">
          <cell r="J201">
            <v>4245013</v>
          </cell>
          <cell r="K201" t="str">
            <v>Finalizada</v>
          </cell>
          <cell r="L201">
            <v>265400</v>
          </cell>
          <cell r="M201">
            <v>0</v>
          </cell>
          <cell r="N201">
            <v>319456</v>
          </cell>
          <cell r="O201">
            <v>265400</v>
          </cell>
          <cell r="P201">
            <v>6800</v>
          </cell>
          <cell r="Q201">
            <v>272200</v>
          </cell>
          <cell r="R201">
            <v>0</v>
          </cell>
          <cell r="S201">
            <v>0</v>
          </cell>
          <cell r="T201">
            <v>0</v>
          </cell>
          <cell r="U201">
            <v>265400</v>
          </cell>
        </row>
        <row r="202">
          <cell r="J202">
            <v>4234779</v>
          </cell>
          <cell r="K202" t="str">
            <v>Finalizada</v>
          </cell>
          <cell r="L202">
            <v>34164109</v>
          </cell>
          <cell r="M202">
            <v>0</v>
          </cell>
          <cell r="N202">
            <v>683282180</v>
          </cell>
          <cell r="O202">
            <v>34164109</v>
          </cell>
          <cell r="P202">
            <v>0</v>
          </cell>
          <cell r="Q202">
            <v>33888509</v>
          </cell>
          <cell r="R202">
            <v>0</v>
          </cell>
          <cell r="S202">
            <v>0</v>
          </cell>
          <cell r="T202">
            <v>275600</v>
          </cell>
          <cell r="U202">
            <v>33888509</v>
          </cell>
        </row>
        <row r="203">
          <cell r="J203">
            <v>4238993</v>
          </cell>
          <cell r="K203" t="str">
            <v>Finalizada</v>
          </cell>
          <cell r="L203">
            <v>73700</v>
          </cell>
          <cell r="M203">
            <v>0</v>
          </cell>
          <cell r="N203">
            <v>284000</v>
          </cell>
          <cell r="O203">
            <v>73700</v>
          </cell>
          <cell r="P203">
            <v>3400</v>
          </cell>
          <cell r="Q203">
            <v>73700</v>
          </cell>
          <cell r="R203">
            <v>0</v>
          </cell>
          <cell r="S203">
            <v>0</v>
          </cell>
          <cell r="T203">
            <v>0</v>
          </cell>
          <cell r="U203">
            <v>70300</v>
          </cell>
        </row>
        <row r="204">
          <cell r="J204">
            <v>4234780</v>
          </cell>
          <cell r="K204" t="str">
            <v>Finalizada</v>
          </cell>
          <cell r="L204">
            <v>276460</v>
          </cell>
          <cell r="M204">
            <v>276460</v>
          </cell>
          <cell r="N204">
            <v>0</v>
          </cell>
          <cell r="O204">
            <v>276460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</row>
        <row r="205">
          <cell r="J205">
            <v>4234780</v>
          </cell>
          <cell r="K205" t="str">
            <v>Finalizada</v>
          </cell>
          <cell r="L205">
            <v>276460</v>
          </cell>
          <cell r="M205">
            <v>276460</v>
          </cell>
          <cell r="N205">
            <v>0</v>
          </cell>
          <cell r="O205">
            <v>276460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</row>
        <row r="206">
          <cell r="J206">
            <v>4278224</v>
          </cell>
          <cell r="K206" t="str">
            <v>Finalizada</v>
          </cell>
          <cell r="L206">
            <v>73700</v>
          </cell>
          <cell r="M206">
            <v>0</v>
          </cell>
          <cell r="N206">
            <v>71000</v>
          </cell>
          <cell r="O206">
            <v>73700</v>
          </cell>
          <cell r="P206">
            <v>0</v>
          </cell>
          <cell r="Q206">
            <v>73700</v>
          </cell>
          <cell r="R206">
            <v>0</v>
          </cell>
          <cell r="S206">
            <v>0</v>
          </cell>
          <cell r="T206">
            <v>0</v>
          </cell>
          <cell r="U206">
            <v>73700</v>
          </cell>
        </row>
        <row r="207">
          <cell r="J207">
            <v>4279537</v>
          </cell>
          <cell r="K207" t="str">
            <v>Finalizada</v>
          </cell>
          <cell r="L207">
            <v>73700</v>
          </cell>
          <cell r="M207">
            <v>0</v>
          </cell>
          <cell r="N207">
            <v>47800</v>
          </cell>
          <cell r="O207">
            <v>73700</v>
          </cell>
          <cell r="P207">
            <v>0</v>
          </cell>
          <cell r="Q207">
            <v>70300</v>
          </cell>
          <cell r="R207">
            <v>0</v>
          </cell>
          <cell r="S207">
            <v>3400</v>
          </cell>
          <cell r="T207">
            <v>0</v>
          </cell>
          <cell r="U207">
            <v>70300</v>
          </cell>
        </row>
        <row r="208">
          <cell r="J208">
            <v>4255066</v>
          </cell>
          <cell r="K208" t="str">
            <v>Finalizada</v>
          </cell>
          <cell r="L208">
            <v>223500</v>
          </cell>
          <cell r="M208">
            <v>223500</v>
          </cell>
          <cell r="N208">
            <v>0</v>
          </cell>
          <cell r="O208">
            <v>223500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</row>
        <row r="209">
          <cell r="J209">
            <v>4255066</v>
          </cell>
          <cell r="K209" t="str">
            <v>Finalizada</v>
          </cell>
          <cell r="L209">
            <v>223500</v>
          </cell>
          <cell r="M209">
            <v>223500</v>
          </cell>
          <cell r="N209">
            <v>0</v>
          </cell>
          <cell r="O209">
            <v>223500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</row>
        <row r="210">
          <cell r="J210">
            <v>4265859</v>
          </cell>
          <cell r="K210" t="str">
            <v>Finalizada</v>
          </cell>
          <cell r="L210">
            <v>397900</v>
          </cell>
          <cell r="M210">
            <v>0</v>
          </cell>
          <cell r="N210">
            <v>359150</v>
          </cell>
          <cell r="O210">
            <v>397900</v>
          </cell>
          <cell r="P210">
            <v>3400</v>
          </cell>
          <cell r="Q210">
            <v>397900</v>
          </cell>
          <cell r="R210">
            <v>0</v>
          </cell>
          <cell r="S210">
            <v>0</v>
          </cell>
          <cell r="T210">
            <v>0</v>
          </cell>
          <cell r="U210">
            <v>394500</v>
          </cell>
        </row>
        <row r="211">
          <cell r="J211">
            <v>4270425</v>
          </cell>
          <cell r="K211" t="str">
            <v>Finalizada</v>
          </cell>
          <cell r="L211">
            <v>50700</v>
          </cell>
          <cell r="M211">
            <v>0</v>
          </cell>
          <cell r="N211">
            <v>47800</v>
          </cell>
          <cell r="O211">
            <v>50700</v>
          </cell>
          <cell r="P211">
            <v>3400</v>
          </cell>
          <cell r="Q211">
            <v>50700</v>
          </cell>
          <cell r="R211">
            <v>0</v>
          </cell>
          <cell r="S211">
            <v>0</v>
          </cell>
          <cell r="T211">
            <v>0</v>
          </cell>
          <cell r="U211">
            <v>47300</v>
          </cell>
        </row>
        <row r="212">
          <cell r="J212">
            <v>4253435</v>
          </cell>
          <cell r="K212" t="str">
            <v>Finalizada</v>
          </cell>
          <cell r="L212">
            <v>73700</v>
          </cell>
          <cell r="M212">
            <v>0</v>
          </cell>
          <cell r="N212">
            <v>71000</v>
          </cell>
          <cell r="O212">
            <v>73700</v>
          </cell>
          <cell r="P212">
            <v>0</v>
          </cell>
          <cell r="Q212">
            <v>73700</v>
          </cell>
          <cell r="R212">
            <v>0</v>
          </cell>
          <cell r="S212">
            <v>0</v>
          </cell>
          <cell r="T212">
            <v>0</v>
          </cell>
          <cell r="U212">
            <v>73700</v>
          </cell>
        </row>
        <row r="213">
          <cell r="J213">
            <v>4256995</v>
          </cell>
          <cell r="K213" t="str">
            <v>Finalizada</v>
          </cell>
          <cell r="L213">
            <v>73700</v>
          </cell>
          <cell r="M213">
            <v>0</v>
          </cell>
          <cell r="N213">
            <v>71000</v>
          </cell>
          <cell r="O213">
            <v>73700</v>
          </cell>
          <cell r="P213">
            <v>0</v>
          </cell>
          <cell r="Q213">
            <v>73700</v>
          </cell>
          <cell r="R213">
            <v>0</v>
          </cell>
          <cell r="S213">
            <v>0</v>
          </cell>
          <cell r="T213">
            <v>0</v>
          </cell>
          <cell r="U213">
            <v>73700</v>
          </cell>
        </row>
        <row r="214">
          <cell r="J214">
            <v>4137047</v>
          </cell>
          <cell r="K214" t="str">
            <v>Finalizada</v>
          </cell>
          <cell r="L214">
            <v>928150</v>
          </cell>
          <cell r="M214">
            <v>0</v>
          </cell>
          <cell r="N214">
            <v>14400</v>
          </cell>
          <cell r="O214">
            <v>928150</v>
          </cell>
          <cell r="P214">
            <v>0</v>
          </cell>
          <cell r="Q214">
            <v>885575</v>
          </cell>
          <cell r="R214">
            <v>0</v>
          </cell>
          <cell r="S214">
            <v>42575</v>
          </cell>
          <cell r="T214">
            <v>0</v>
          </cell>
          <cell r="U214">
            <v>885575</v>
          </cell>
        </row>
        <row r="215">
          <cell r="J215">
            <v>4240041</v>
          </cell>
          <cell r="K215" t="str">
            <v>Finalizada</v>
          </cell>
          <cell r="L215">
            <v>50700</v>
          </cell>
          <cell r="M215">
            <v>0</v>
          </cell>
          <cell r="N215">
            <v>47800</v>
          </cell>
          <cell r="O215">
            <v>50700</v>
          </cell>
          <cell r="P215">
            <v>3400</v>
          </cell>
          <cell r="Q215">
            <v>50700</v>
          </cell>
          <cell r="R215">
            <v>0</v>
          </cell>
          <cell r="S215">
            <v>0</v>
          </cell>
          <cell r="T215">
            <v>0</v>
          </cell>
          <cell r="U215">
            <v>47300</v>
          </cell>
        </row>
        <row r="216">
          <cell r="J216">
            <v>4243533</v>
          </cell>
          <cell r="K216" t="str">
            <v>Finalizada</v>
          </cell>
          <cell r="L216">
            <v>740954</v>
          </cell>
          <cell r="M216">
            <v>0</v>
          </cell>
          <cell r="N216">
            <v>132870</v>
          </cell>
          <cell r="O216">
            <v>740954</v>
          </cell>
          <cell r="P216">
            <v>15300</v>
          </cell>
          <cell r="Q216">
            <v>740954</v>
          </cell>
          <cell r="R216">
            <v>0</v>
          </cell>
          <cell r="S216">
            <v>0</v>
          </cell>
          <cell r="T216">
            <v>0</v>
          </cell>
          <cell r="U216">
            <v>725654</v>
          </cell>
        </row>
        <row r="217">
          <cell r="J217">
            <v>4220898</v>
          </cell>
          <cell r="K217" t="str">
            <v>Finalizada</v>
          </cell>
          <cell r="L217">
            <v>257068</v>
          </cell>
          <cell r="M217">
            <v>0</v>
          </cell>
          <cell r="N217">
            <v>180832</v>
          </cell>
          <cell r="O217">
            <v>257068</v>
          </cell>
          <cell r="P217">
            <v>0</v>
          </cell>
          <cell r="Q217">
            <v>257068</v>
          </cell>
          <cell r="R217">
            <v>0</v>
          </cell>
          <cell r="S217">
            <v>0</v>
          </cell>
          <cell r="T217">
            <v>0</v>
          </cell>
          <cell r="U217">
            <v>257068</v>
          </cell>
        </row>
        <row r="218">
          <cell r="J218">
            <v>4245013</v>
          </cell>
          <cell r="K218" t="str">
            <v>Finalizada</v>
          </cell>
          <cell r="L218">
            <v>265400</v>
          </cell>
          <cell r="M218">
            <v>265400</v>
          </cell>
          <cell r="N218">
            <v>319456</v>
          </cell>
          <cell r="O218">
            <v>265400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</row>
        <row r="219">
          <cell r="J219">
            <v>4232480</v>
          </cell>
          <cell r="K219" t="str">
            <v>Finalizada</v>
          </cell>
          <cell r="L219">
            <v>103000</v>
          </cell>
          <cell r="M219">
            <v>0</v>
          </cell>
          <cell r="N219">
            <v>23975</v>
          </cell>
          <cell r="O219">
            <v>103000</v>
          </cell>
          <cell r="P219">
            <v>3400</v>
          </cell>
          <cell r="Q219">
            <v>103000</v>
          </cell>
          <cell r="R219">
            <v>0</v>
          </cell>
          <cell r="S219">
            <v>0</v>
          </cell>
          <cell r="T219">
            <v>0</v>
          </cell>
          <cell r="U219">
            <v>99600</v>
          </cell>
        </row>
        <row r="220">
          <cell r="J220">
            <v>4220347</v>
          </cell>
          <cell r="K220" t="str">
            <v>Finalizada</v>
          </cell>
          <cell r="L220">
            <v>855061</v>
          </cell>
          <cell r="M220">
            <v>0</v>
          </cell>
          <cell r="N220">
            <v>0</v>
          </cell>
          <cell r="O220">
            <v>855061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336698</v>
          </cell>
          <cell r="U220">
            <v>0</v>
          </cell>
        </row>
        <row r="221">
          <cell r="J221">
            <v>4220347</v>
          </cell>
          <cell r="K221" t="str">
            <v>Finalizada</v>
          </cell>
          <cell r="L221">
            <v>855061</v>
          </cell>
          <cell r="M221">
            <v>0</v>
          </cell>
          <cell r="N221">
            <v>1657416</v>
          </cell>
          <cell r="O221">
            <v>855061</v>
          </cell>
          <cell r="P221">
            <v>0</v>
          </cell>
          <cell r="Q221">
            <v>518363</v>
          </cell>
          <cell r="R221">
            <v>0</v>
          </cell>
          <cell r="S221">
            <v>0</v>
          </cell>
          <cell r="T221">
            <v>336698</v>
          </cell>
          <cell r="U221">
            <v>518363</v>
          </cell>
        </row>
        <row r="222">
          <cell r="J222">
            <v>4223352</v>
          </cell>
          <cell r="K222" t="str">
            <v>Finalizada</v>
          </cell>
          <cell r="L222">
            <v>344100</v>
          </cell>
          <cell r="M222">
            <v>0</v>
          </cell>
          <cell r="N222">
            <v>1017132</v>
          </cell>
          <cell r="O222">
            <v>344100</v>
          </cell>
          <cell r="P222">
            <v>3400</v>
          </cell>
          <cell r="Q222">
            <v>347500</v>
          </cell>
          <cell r="R222">
            <v>0</v>
          </cell>
          <cell r="S222">
            <v>0</v>
          </cell>
          <cell r="T222">
            <v>0</v>
          </cell>
          <cell r="U222">
            <v>344100</v>
          </cell>
        </row>
        <row r="223">
          <cell r="J223">
            <v>4225047</v>
          </cell>
          <cell r="K223" t="str">
            <v>Finalizada</v>
          </cell>
          <cell r="L223">
            <v>518363</v>
          </cell>
          <cell r="M223">
            <v>518363</v>
          </cell>
          <cell r="N223">
            <v>0</v>
          </cell>
          <cell r="O223">
            <v>518363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</row>
        <row r="224">
          <cell r="J224">
            <v>4222511</v>
          </cell>
          <cell r="K224" t="str">
            <v>Finalizada</v>
          </cell>
          <cell r="L224">
            <v>47800</v>
          </cell>
          <cell r="M224">
            <v>0</v>
          </cell>
          <cell r="N224">
            <v>47800</v>
          </cell>
          <cell r="O224">
            <v>47800</v>
          </cell>
          <cell r="P224">
            <v>0</v>
          </cell>
          <cell r="Q224">
            <v>47800</v>
          </cell>
          <cell r="R224">
            <v>0</v>
          </cell>
          <cell r="S224">
            <v>0</v>
          </cell>
          <cell r="T224">
            <v>0</v>
          </cell>
          <cell r="U224">
            <v>47800</v>
          </cell>
        </row>
        <row r="225">
          <cell r="J225">
            <v>4223256</v>
          </cell>
          <cell r="K225" t="str">
            <v>Finalizada</v>
          </cell>
          <cell r="L225">
            <v>210346</v>
          </cell>
          <cell r="M225">
            <v>0</v>
          </cell>
          <cell r="N225">
            <v>210320</v>
          </cell>
          <cell r="O225">
            <v>210346</v>
          </cell>
          <cell r="P225">
            <v>0</v>
          </cell>
          <cell r="Q225">
            <v>210346</v>
          </cell>
          <cell r="R225">
            <v>0</v>
          </cell>
          <cell r="S225">
            <v>0</v>
          </cell>
          <cell r="T225">
            <v>0</v>
          </cell>
          <cell r="U225">
            <v>210346</v>
          </cell>
        </row>
        <row r="226">
          <cell r="J226">
            <v>4224504</v>
          </cell>
          <cell r="K226" t="str">
            <v>Finalizada</v>
          </cell>
          <cell r="L226">
            <v>73700</v>
          </cell>
          <cell r="M226">
            <v>0</v>
          </cell>
          <cell r="N226">
            <v>0</v>
          </cell>
          <cell r="O226">
            <v>73700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6100</v>
          </cell>
          <cell r="U226">
            <v>0</v>
          </cell>
        </row>
        <row r="227">
          <cell r="J227">
            <v>4224504</v>
          </cell>
          <cell r="K227" t="str">
            <v>Finalizada</v>
          </cell>
          <cell r="L227">
            <v>73700</v>
          </cell>
          <cell r="M227">
            <v>0</v>
          </cell>
          <cell r="N227">
            <v>142000</v>
          </cell>
          <cell r="O227">
            <v>73700</v>
          </cell>
          <cell r="P227">
            <v>0</v>
          </cell>
          <cell r="Q227">
            <v>67600</v>
          </cell>
          <cell r="R227">
            <v>0</v>
          </cell>
          <cell r="S227">
            <v>0</v>
          </cell>
          <cell r="T227">
            <v>6100</v>
          </cell>
          <cell r="U227">
            <v>67600</v>
          </cell>
        </row>
        <row r="228">
          <cell r="J228">
            <v>4225388</v>
          </cell>
          <cell r="K228" t="str">
            <v>Finalizada</v>
          </cell>
          <cell r="L228">
            <v>50700</v>
          </cell>
          <cell r="M228">
            <v>0</v>
          </cell>
          <cell r="N228">
            <v>47800</v>
          </cell>
          <cell r="O228">
            <v>50700</v>
          </cell>
          <cell r="P228">
            <v>3400</v>
          </cell>
          <cell r="Q228">
            <v>50700</v>
          </cell>
          <cell r="R228">
            <v>0</v>
          </cell>
          <cell r="S228">
            <v>0</v>
          </cell>
          <cell r="T228">
            <v>0</v>
          </cell>
          <cell r="U228">
            <v>47300</v>
          </cell>
        </row>
        <row r="229">
          <cell r="J229">
            <v>4230111</v>
          </cell>
          <cell r="K229" t="str">
            <v>Finalizada</v>
          </cell>
          <cell r="L229">
            <v>73700</v>
          </cell>
          <cell r="M229">
            <v>0</v>
          </cell>
          <cell r="N229">
            <v>0</v>
          </cell>
          <cell r="O229">
            <v>73700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2700</v>
          </cell>
          <cell r="U229">
            <v>0</v>
          </cell>
        </row>
        <row r="230">
          <cell r="J230">
            <v>4230111</v>
          </cell>
          <cell r="K230" t="str">
            <v>Finalizada</v>
          </cell>
          <cell r="L230">
            <v>73700</v>
          </cell>
          <cell r="M230">
            <v>0</v>
          </cell>
          <cell r="N230">
            <v>142000</v>
          </cell>
          <cell r="O230">
            <v>73700</v>
          </cell>
          <cell r="P230">
            <v>0</v>
          </cell>
          <cell r="Q230">
            <v>71000</v>
          </cell>
          <cell r="R230">
            <v>0</v>
          </cell>
          <cell r="S230">
            <v>0</v>
          </cell>
          <cell r="T230">
            <v>2700</v>
          </cell>
          <cell r="U230">
            <v>71000</v>
          </cell>
        </row>
        <row r="231">
          <cell r="J231">
            <v>4209263</v>
          </cell>
          <cell r="K231" t="str">
            <v>Finalizada</v>
          </cell>
          <cell r="L231">
            <v>73700</v>
          </cell>
          <cell r="M231">
            <v>0</v>
          </cell>
          <cell r="N231">
            <v>284000</v>
          </cell>
          <cell r="O231">
            <v>73700</v>
          </cell>
          <cell r="P231">
            <v>0</v>
          </cell>
          <cell r="Q231">
            <v>67600</v>
          </cell>
          <cell r="R231">
            <v>0</v>
          </cell>
          <cell r="S231">
            <v>6100</v>
          </cell>
          <cell r="T231">
            <v>0</v>
          </cell>
          <cell r="U231">
            <v>67600</v>
          </cell>
        </row>
        <row r="232">
          <cell r="J232">
            <v>4007778</v>
          </cell>
          <cell r="K232" t="str">
            <v>Finalizada</v>
          </cell>
          <cell r="L232">
            <v>188815</v>
          </cell>
          <cell r="M232">
            <v>0</v>
          </cell>
          <cell r="N232">
            <v>1221400</v>
          </cell>
          <cell r="O232">
            <v>188815</v>
          </cell>
          <cell r="P232">
            <v>0</v>
          </cell>
          <cell r="Q232">
            <v>0</v>
          </cell>
          <cell r="R232">
            <v>5775</v>
          </cell>
          <cell r="S232">
            <v>0</v>
          </cell>
          <cell r="T232">
            <v>0</v>
          </cell>
          <cell r="U232">
            <v>0</v>
          </cell>
        </row>
        <row r="233">
          <cell r="J233">
            <v>4137046</v>
          </cell>
          <cell r="K233" t="str">
            <v>Finalizada</v>
          </cell>
          <cell r="L233">
            <v>7488327</v>
          </cell>
          <cell r="M233">
            <v>0</v>
          </cell>
          <cell r="N233">
            <v>6229080</v>
          </cell>
          <cell r="O233">
            <v>7488327</v>
          </cell>
          <cell r="P233">
            <v>0</v>
          </cell>
          <cell r="Q233">
            <v>7068227</v>
          </cell>
          <cell r="R233">
            <v>420100</v>
          </cell>
          <cell r="S233">
            <v>0</v>
          </cell>
          <cell r="T233">
            <v>0</v>
          </cell>
          <cell r="U233">
            <v>7068227</v>
          </cell>
        </row>
        <row r="234">
          <cell r="J234">
            <v>4129907</v>
          </cell>
          <cell r="K234" t="str">
            <v>Finalizada</v>
          </cell>
          <cell r="L234">
            <v>112400</v>
          </cell>
          <cell r="M234">
            <v>0</v>
          </cell>
          <cell r="N234">
            <v>224800</v>
          </cell>
          <cell r="O234">
            <v>112400</v>
          </cell>
          <cell r="P234">
            <v>0</v>
          </cell>
          <cell r="Q234">
            <v>0</v>
          </cell>
          <cell r="R234">
            <v>12900</v>
          </cell>
          <cell r="S234">
            <v>0</v>
          </cell>
          <cell r="T234">
            <v>0</v>
          </cell>
          <cell r="U234">
            <v>0</v>
          </cell>
        </row>
        <row r="235">
          <cell r="J235">
            <v>4170509</v>
          </cell>
          <cell r="K235" t="str">
            <v>Finalizada</v>
          </cell>
          <cell r="L235">
            <v>68300</v>
          </cell>
          <cell r="M235">
            <v>0</v>
          </cell>
          <cell r="N235">
            <v>936000</v>
          </cell>
          <cell r="O235">
            <v>68300</v>
          </cell>
          <cell r="P235">
            <v>0</v>
          </cell>
          <cell r="Q235">
            <v>41400</v>
          </cell>
          <cell r="R235">
            <v>26900</v>
          </cell>
          <cell r="S235">
            <v>0</v>
          </cell>
          <cell r="T235">
            <v>0</v>
          </cell>
          <cell r="U235">
            <v>41400</v>
          </cell>
        </row>
        <row r="236">
          <cell r="J236">
            <v>4046536</v>
          </cell>
          <cell r="K236" t="str">
            <v>Finalizada</v>
          </cell>
          <cell r="L236">
            <v>22269703</v>
          </cell>
          <cell r="M236">
            <v>0</v>
          </cell>
          <cell r="N236">
            <v>15553500</v>
          </cell>
          <cell r="O236">
            <v>22269703</v>
          </cell>
          <cell r="P236">
            <v>0</v>
          </cell>
          <cell r="Q236">
            <v>21065203</v>
          </cell>
          <cell r="R236">
            <v>723800</v>
          </cell>
          <cell r="S236">
            <v>480700</v>
          </cell>
          <cell r="T236">
            <v>0</v>
          </cell>
          <cell r="U236">
            <v>21065203</v>
          </cell>
        </row>
        <row r="237">
          <cell r="J237">
            <v>4159269</v>
          </cell>
          <cell r="K237" t="str">
            <v>Finalizada</v>
          </cell>
          <cell r="L237">
            <v>725726</v>
          </cell>
          <cell r="M237">
            <v>0</v>
          </cell>
          <cell r="N237">
            <v>3184320</v>
          </cell>
          <cell r="O237">
            <v>725726</v>
          </cell>
          <cell r="P237">
            <v>3200</v>
          </cell>
          <cell r="Q237">
            <v>624726</v>
          </cell>
          <cell r="R237">
            <v>101000</v>
          </cell>
          <cell r="S237">
            <v>0</v>
          </cell>
          <cell r="T237">
            <v>0</v>
          </cell>
          <cell r="U237">
            <v>621526</v>
          </cell>
        </row>
        <row r="238">
          <cell r="J238">
            <v>4132718</v>
          </cell>
          <cell r="K238" t="str">
            <v>Finalizada</v>
          </cell>
          <cell r="L238">
            <v>393591</v>
          </cell>
          <cell r="M238">
            <v>0</v>
          </cell>
          <cell r="N238">
            <v>918200</v>
          </cell>
          <cell r="O238">
            <v>393591</v>
          </cell>
          <cell r="P238">
            <v>0</v>
          </cell>
          <cell r="Q238">
            <v>0</v>
          </cell>
          <cell r="R238">
            <v>36943</v>
          </cell>
          <cell r="S238">
            <v>0</v>
          </cell>
          <cell r="T238">
            <v>0</v>
          </cell>
          <cell r="U238">
            <v>0</v>
          </cell>
        </row>
        <row r="239">
          <cell r="J239">
            <v>4183052</v>
          </cell>
          <cell r="K239" t="str">
            <v>Finalizada</v>
          </cell>
          <cell r="L239">
            <v>142318</v>
          </cell>
          <cell r="M239">
            <v>0</v>
          </cell>
          <cell r="N239">
            <v>502400</v>
          </cell>
          <cell r="O239">
            <v>142318</v>
          </cell>
          <cell r="P239">
            <v>0</v>
          </cell>
          <cell r="Q239">
            <v>136018</v>
          </cell>
          <cell r="R239">
            <v>6300</v>
          </cell>
          <cell r="S239">
            <v>0</v>
          </cell>
          <cell r="T239">
            <v>0</v>
          </cell>
          <cell r="U239">
            <v>136018</v>
          </cell>
        </row>
        <row r="240">
          <cell r="J240">
            <v>4205326</v>
          </cell>
          <cell r="K240" t="str">
            <v>Finalizada</v>
          </cell>
          <cell r="L240">
            <v>50700</v>
          </cell>
          <cell r="M240">
            <v>0</v>
          </cell>
          <cell r="N240">
            <v>47800</v>
          </cell>
          <cell r="O240">
            <v>50700</v>
          </cell>
          <cell r="P240">
            <v>3400</v>
          </cell>
          <cell r="Q240">
            <v>50700</v>
          </cell>
          <cell r="R240">
            <v>0</v>
          </cell>
          <cell r="S240">
            <v>0</v>
          </cell>
          <cell r="T240">
            <v>0</v>
          </cell>
          <cell r="U240">
            <v>47300</v>
          </cell>
        </row>
        <row r="241">
          <cell r="J241">
            <v>4205271</v>
          </cell>
          <cell r="K241" t="str">
            <v>Finalizada</v>
          </cell>
          <cell r="L241">
            <v>50700</v>
          </cell>
          <cell r="M241">
            <v>0</v>
          </cell>
          <cell r="N241">
            <v>47800</v>
          </cell>
          <cell r="O241">
            <v>50700</v>
          </cell>
          <cell r="P241">
            <v>3400</v>
          </cell>
          <cell r="Q241">
            <v>50700</v>
          </cell>
          <cell r="R241">
            <v>0</v>
          </cell>
          <cell r="S241">
            <v>0</v>
          </cell>
          <cell r="T241">
            <v>0</v>
          </cell>
          <cell r="U241">
            <v>47300</v>
          </cell>
        </row>
        <row r="242">
          <cell r="J242">
            <v>4200664</v>
          </cell>
          <cell r="K242" t="str">
            <v>Finalizada</v>
          </cell>
          <cell r="L242">
            <v>50700</v>
          </cell>
          <cell r="M242">
            <v>50700</v>
          </cell>
          <cell r="N242">
            <v>104800</v>
          </cell>
          <cell r="O242">
            <v>50700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</row>
        <row r="243">
          <cell r="J243">
            <v>4212315</v>
          </cell>
          <cell r="K243" t="str">
            <v>Finalizada</v>
          </cell>
          <cell r="L243">
            <v>1766007</v>
          </cell>
          <cell r="M243">
            <v>0</v>
          </cell>
          <cell r="N243">
            <v>0</v>
          </cell>
          <cell r="O243">
            <v>1766007</v>
          </cell>
          <cell r="P243">
            <v>0</v>
          </cell>
          <cell r="Q243">
            <v>1766007</v>
          </cell>
          <cell r="R243">
            <v>0</v>
          </cell>
          <cell r="S243">
            <v>0</v>
          </cell>
          <cell r="T243">
            <v>0</v>
          </cell>
          <cell r="U243">
            <v>1766007</v>
          </cell>
        </row>
        <row r="244">
          <cell r="J244">
            <v>4196735</v>
          </cell>
          <cell r="K244" t="str">
            <v>Finalizada</v>
          </cell>
          <cell r="L244">
            <v>69600</v>
          </cell>
          <cell r="M244">
            <v>0</v>
          </cell>
          <cell r="N244">
            <v>199252</v>
          </cell>
          <cell r="O244">
            <v>69600</v>
          </cell>
          <cell r="P244">
            <v>3400</v>
          </cell>
          <cell r="Q244">
            <v>73000</v>
          </cell>
          <cell r="R244">
            <v>0</v>
          </cell>
          <cell r="S244">
            <v>0</v>
          </cell>
          <cell r="T244">
            <v>0</v>
          </cell>
          <cell r="U244">
            <v>69600</v>
          </cell>
        </row>
        <row r="245">
          <cell r="J245">
            <v>4156582</v>
          </cell>
          <cell r="K245" t="str">
            <v>Finalizada</v>
          </cell>
          <cell r="L245">
            <v>125000000</v>
          </cell>
          <cell r="M245">
            <v>0</v>
          </cell>
          <cell r="N245">
            <v>500000000</v>
          </cell>
          <cell r="O245">
            <v>125000000</v>
          </cell>
          <cell r="P245">
            <v>0</v>
          </cell>
          <cell r="Q245">
            <v>125000000</v>
          </cell>
          <cell r="R245">
            <v>0</v>
          </cell>
          <cell r="S245">
            <v>0</v>
          </cell>
          <cell r="T245">
            <v>0</v>
          </cell>
          <cell r="U245">
            <v>125000000</v>
          </cell>
        </row>
        <row r="246">
          <cell r="J246">
            <v>4183061</v>
          </cell>
          <cell r="K246" t="str">
            <v>Finalizada</v>
          </cell>
          <cell r="L246">
            <v>78900</v>
          </cell>
          <cell r="M246">
            <v>0</v>
          </cell>
          <cell r="N246">
            <v>21600</v>
          </cell>
          <cell r="O246">
            <v>78900</v>
          </cell>
          <cell r="P246">
            <v>0</v>
          </cell>
          <cell r="Q246">
            <v>78900</v>
          </cell>
          <cell r="R246">
            <v>0</v>
          </cell>
          <cell r="S246">
            <v>0</v>
          </cell>
          <cell r="T246">
            <v>0</v>
          </cell>
          <cell r="U246">
            <v>78900</v>
          </cell>
        </row>
        <row r="247">
          <cell r="J247">
            <v>4188778</v>
          </cell>
          <cell r="K247" t="str">
            <v>Finalizada</v>
          </cell>
          <cell r="L247">
            <v>111785</v>
          </cell>
          <cell r="M247">
            <v>0</v>
          </cell>
          <cell r="N247">
            <v>74219</v>
          </cell>
          <cell r="O247">
            <v>111785</v>
          </cell>
          <cell r="P247">
            <v>3400</v>
          </cell>
          <cell r="Q247">
            <v>111785</v>
          </cell>
          <cell r="R247">
            <v>0</v>
          </cell>
          <cell r="S247">
            <v>0</v>
          </cell>
          <cell r="T247">
            <v>0</v>
          </cell>
          <cell r="U247">
            <v>108385</v>
          </cell>
        </row>
        <row r="248">
          <cell r="J248">
            <v>4183627</v>
          </cell>
          <cell r="K248" t="str">
            <v>Finalizada</v>
          </cell>
          <cell r="L248">
            <v>50700</v>
          </cell>
          <cell r="M248">
            <v>0</v>
          </cell>
          <cell r="N248">
            <v>47800</v>
          </cell>
          <cell r="O248">
            <v>50700</v>
          </cell>
          <cell r="P248">
            <v>3400</v>
          </cell>
          <cell r="Q248">
            <v>50700</v>
          </cell>
          <cell r="R248">
            <v>0</v>
          </cell>
          <cell r="S248">
            <v>0</v>
          </cell>
          <cell r="T248">
            <v>0</v>
          </cell>
          <cell r="U248">
            <v>47300</v>
          </cell>
        </row>
        <row r="249">
          <cell r="J249">
            <v>4183294</v>
          </cell>
          <cell r="K249" t="str">
            <v>Finalizada</v>
          </cell>
          <cell r="L249">
            <v>108700</v>
          </cell>
          <cell r="M249">
            <v>0</v>
          </cell>
          <cell r="N249">
            <v>108680</v>
          </cell>
          <cell r="O249">
            <v>108700</v>
          </cell>
          <cell r="P249">
            <v>3400</v>
          </cell>
          <cell r="Q249">
            <v>108700</v>
          </cell>
          <cell r="R249">
            <v>0</v>
          </cell>
          <cell r="S249">
            <v>0</v>
          </cell>
          <cell r="T249">
            <v>0</v>
          </cell>
          <cell r="U249">
            <v>105300</v>
          </cell>
        </row>
        <row r="250">
          <cell r="J250">
            <v>4176149</v>
          </cell>
          <cell r="K250" t="str">
            <v>Finalizada</v>
          </cell>
          <cell r="L250">
            <v>47800</v>
          </cell>
          <cell r="M250">
            <v>0</v>
          </cell>
          <cell r="N250">
            <v>47800</v>
          </cell>
          <cell r="O250">
            <v>47800</v>
          </cell>
          <cell r="P250">
            <v>3200</v>
          </cell>
          <cell r="Q250">
            <v>47800</v>
          </cell>
          <cell r="R250">
            <v>0</v>
          </cell>
          <cell r="S250">
            <v>0</v>
          </cell>
          <cell r="T250">
            <v>0</v>
          </cell>
          <cell r="U250">
            <v>44600</v>
          </cell>
        </row>
        <row r="251">
          <cell r="J251">
            <v>4132497</v>
          </cell>
          <cell r="K251" t="str">
            <v>Finalizada</v>
          </cell>
          <cell r="L251">
            <v>5954598</v>
          </cell>
          <cell r="M251">
            <v>0</v>
          </cell>
          <cell r="N251">
            <v>17863794</v>
          </cell>
          <cell r="O251">
            <v>5954598</v>
          </cell>
          <cell r="P251">
            <v>237669</v>
          </cell>
          <cell r="Q251">
            <v>6011167</v>
          </cell>
          <cell r="R251">
            <v>181100</v>
          </cell>
          <cell r="S251">
            <v>0</v>
          </cell>
          <cell r="T251">
            <v>0</v>
          </cell>
          <cell r="U251">
            <v>5773498</v>
          </cell>
        </row>
        <row r="252">
          <cell r="J252">
            <v>4162277</v>
          </cell>
          <cell r="K252" t="str">
            <v>Finalizada</v>
          </cell>
          <cell r="L252">
            <v>71000</v>
          </cell>
          <cell r="M252">
            <v>0</v>
          </cell>
          <cell r="N252">
            <v>71000</v>
          </cell>
          <cell r="O252">
            <v>71000</v>
          </cell>
          <cell r="P252">
            <v>3200</v>
          </cell>
          <cell r="Q252">
            <v>71000</v>
          </cell>
          <cell r="R252">
            <v>0</v>
          </cell>
          <cell r="S252">
            <v>0</v>
          </cell>
          <cell r="T252">
            <v>0</v>
          </cell>
          <cell r="U252">
            <v>67800</v>
          </cell>
        </row>
        <row r="253">
          <cell r="J253">
            <v>4137046</v>
          </cell>
          <cell r="K253" t="str">
            <v>Finalizada</v>
          </cell>
          <cell r="L253">
            <v>7488327</v>
          </cell>
          <cell r="M253">
            <v>7488327</v>
          </cell>
          <cell r="N253">
            <v>3114540</v>
          </cell>
          <cell r="O253">
            <v>7488327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</row>
        <row r="254">
          <cell r="J254">
            <v>4132497</v>
          </cell>
          <cell r="K254" t="str">
            <v>Finalizada</v>
          </cell>
          <cell r="L254">
            <v>5954598</v>
          </cell>
          <cell r="M254">
            <v>5954598</v>
          </cell>
          <cell r="N254">
            <v>35727588</v>
          </cell>
          <cell r="O254">
            <v>5954598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</row>
        <row r="255">
          <cell r="J255">
            <v>4145835</v>
          </cell>
          <cell r="K255" t="str">
            <v>Finalizada</v>
          </cell>
          <cell r="L255">
            <v>5144955</v>
          </cell>
          <cell r="M255">
            <v>0</v>
          </cell>
          <cell r="N255">
            <v>1229983</v>
          </cell>
          <cell r="O255">
            <v>5144955</v>
          </cell>
          <cell r="P255">
            <v>237669</v>
          </cell>
          <cell r="Q255">
            <v>5144955</v>
          </cell>
          <cell r="R255">
            <v>0</v>
          </cell>
          <cell r="S255">
            <v>0</v>
          </cell>
          <cell r="T255">
            <v>0</v>
          </cell>
          <cell r="U255">
            <v>4907286</v>
          </cell>
        </row>
        <row r="256">
          <cell r="J256">
            <v>4046536</v>
          </cell>
          <cell r="K256" t="str">
            <v>Finalizada</v>
          </cell>
          <cell r="L256">
            <v>22269703</v>
          </cell>
          <cell r="M256">
            <v>22269703</v>
          </cell>
          <cell r="N256">
            <v>10369000</v>
          </cell>
          <cell r="O256">
            <v>22269703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</row>
        <row r="257">
          <cell r="J257">
            <v>4142358</v>
          </cell>
          <cell r="K257" t="str">
            <v>Finalizada</v>
          </cell>
          <cell r="L257">
            <v>184823</v>
          </cell>
          <cell r="M257">
            <v>0</v>
          </cell>
          <cell r="N257">
            <v>111818</v>
          </cell>
          <cell r="O257">
            <v>184823</v>
          </cell>
          <cell r="P257">
            <v>0</v>
          </cell>
          <cell r="Q257">
            <v>184823</v>
          </cell>
          <cell r="R257">
            <v>0</v>
          </cell>
          <cell r="S257">
            <v>0</v>
          </cell>
          <cell r="T257">
            <v>0</v>
          </cell>
          <cell r="U257">
            <v>184823</v>
          </cell>
        </row>
        <row r="258">
          <cell r="J258">
            <v>4136079</v>
          </cell>
          <cell r="K258" t="str">
            <v>Finalizada</v>
          </cell>
          <cell r="L258">
            <v>71000</v>
          </cell>
          <cell r="M258">
            <v>0</v>
          </cell>
          <cell r="N258">
            <v>71000</v>
          </cell>
          <cell r="O258">
            <v>71000</v>
          </cell>
          <cell r="P258">
            <v>3200</v>
          </cell>
          <cell r="Q258">
            <v>71000</v>
          </cell>
          <cell r="R258">
            <v>0</v>
          </cell>
          <cell r="S258">
            <v>0</v>
          </cell>
          <cell r="T258">
            <v>0</v>
          </cell>
          <cell r="U258">
            <v>67800</v>
          </cell>
        </row>
        <row r="259">
          <cell r="J259">
            <v>4137047</v>
          </cell>
          <cell r="K259" t="str">
            <v>Finalizada</v>
          </cell>
          <cell r="L259">
            <v>928150</v>
          </cell>
          <cell r="M259">
            <v>928150</v>
          </cell>
          <cell r="N259">
            <v>1800</v>
          </cell>
          <cell r="O259">
            <v>928150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</row>
        <row r="260">
          <cell r="J260">
            <v>4139608</v>
          </cell>
          <cell r="K260" t="str">
            <v>Finalizada</v>
          </cell>
          <cell r="L260">
            <v>199000</v>
          </cell>
          <cell r="M260">
            <v>0</v>
          </cell>
          <cell r="N260">
            <v>31000</v>
          </cell>
          <cell r="O260">
            <v>199000</v>
          </cell>
          <cell r="P260">
            <v>0</v>
          </cell>
          <cell r="Q260">
            <v>199000</v>
          </cell>
          <cell r="R260">
            <v>0</v>
          </cell>
          <cell r="S260">
            <v>0</v>
          </cell>
          <cell r="T260">
            <v>0</v>
          </cell>
          <cell r="U260">
            <v>199000</v>
          </cell>
        </row>
        <row r="261">
          <cell r="J261">
            <v>4129907</v>
          </cell>
          <cell r="K261" t="str">
            <v>Finalizada</v>
          </cell>
          <cell r="L261">
            <v>112400</v>
          </cell>
          <cell r="M261">
            <v>0</v>
          </cell>
          <cell r="N261">
            <v>224800</v>
          </cell>
          <cell r="O261">
            <v>112400</v>
          </cell>
          <cell r="P261">
            <v>0</v>
          </cell>
          <cell r="Q261">
            <v>99500</v>
          </cell>
          <cell r="R261">
            <v>0</v>
          </cell>
          <cell r="S261">
            <v>0</v>
          </cell>
          <cell r="T261">
            <v>12900</v>
          </cell>
          <cell r="U261">
            <v>99500</v>
          </cell>
        </row>
        <row r="262">
          <cell r="J262">
            <v>4132718</v>
          </cell>
          <cell r="K262" t="str">
            <v>Finalizada</v>
          </cell>
          <cell r="L262">
            <v>393591</v>
          </cell>
          <cell r="M262">
            <v>0</v>
          </cell>
          <cell r="N262">
            <v>918200</v>
          </cell>
          <cell r="O262">
            <v>393591</v>
          </cell>
          <cell r="P262">
            <v>3200</v>
          </cell>
          <cell r="Q262">
            <v>356648</v>
          </cell>
          <cell r="R262">
            <v>0</v>
          </cell>
          <cell r="S262">
            <v>0</v>
          </cell>
          <cell r="T262">
            <v>36943</v>
          </cell>
          <cell r="U262">
            <v>353448</v>
          </cell>
        </row>
        <row r="263">
          <cell r="J263">
            <v>4113411</v>
          </cell>
          <cell r="K263" t="str">
            <v>Finalizada</v>
          </cell>
          <cell r="L263">
            <v>37488</v>
          </cell>
          <cell r="M263">
            <v>0</v>
          </cell>
          <cell r="N263">
            <v>40200</v>
          </cell>
          <cell r="O263">
            <v>37488</v>
          </cell>
          <cell r="P263">
            <v>0</v>
          </cell>
          <cell r="Q263">
            <v>37488</v>
          </cell>
          <cell r="R263">
            <v>0</v>
          </cell>
          <cell r="S263">
            <v>0</v>
          </cell>
          <cell r="T263">
            <v>0</v>
          </cell>
          <cell r="U263">
            <v>37488</v>
          </cell>
        </row>
        <row r="264">
          <cell r="J264">
            <v>4082988</v>
          </cell>
          <cell r="K264" t="str">
            <v>Finalizada</v>
          </cell>
          <cell r="L264">
            <v>1356838</v>
          </cell>
          <cell r="M264">
            <v>0</v>
          </cell>
          <cell r="N264">
            <v>8707228</v>
          </cell>
          <cell r="O264">
            <v>1356838</v>
          </cell>
          <cell r="P264">
            <v>12800</v>
          </cell>
          <cell r="Q264">
            <v>1301310</v>
          </cell>
          <cell r="R264">
            <v>0</v>
          </cell>
          <cell r="S264">
            <v>55528</v>
          </cell>
          <cell r="T264">
            <v>0</v>
          </cell>
          <cell r="U264">
            <v>1288510</v>
          </cell>
        </row>
        <row r="265">
          <cell r="J265">
            <v>4099842</v>
          </cell>
          <cell r="K265" t="str">
            <v>Finalizada</v>
          </cell>
          <cell r="L265">
            <v>388318</v>
          </cell>
          <cell r="M265">
            <v>0</v>
          </cell>
          <cell r="N265">
            <v>289600</v>
          </cell>
          <cell r="O265">
            <v>388318</v>
          </cell>
          <cell r="P265">
            <v>15600</v>
          </cell>
          <cell r="Q265">
            <v>388318</v>
          </cell>
          <cell r="R265">
            <v>0</v>
          </cell>
          <cell r="S265">
            <v>0</v>
          </cell>
          <cell r="T265">
            <v>0</v>
          </cell>
          <cell r="U265">
            <v>372718</v>
          </cell>
        </row>
        <row r="266">
          <cell r="J266">
            <v>4046537</v>
          </cell>
          <cell r="K266" t="str">
            <v>Finalizada</v>
          </cell>
          <cell r="L266">
            <v>4651485</v>
          </cell>
          <cell r="M266">
            <v>0</v>
          </cell>
          <cell r="N266">
            <v>404</v>
          </cell>
          <cell r="O266">
            <v>4651485</v>
          </cell>
          <cell r="P266">
            <v>0</v>
          </cell>
          <cell r="Q266">
            <v>4638015</v>
          </cell>
          <cell r="R266">
            <v>0</v>
          </cell>
          <cell r="S266">
            <v>13470</v>
          </cell>
          <cell r="T266">
            <v>0</v>
          </cell>
          <cell r="U266">
            <v>4638015</v>
          </cell>
        </row>
        <row r="267">
          <cell r="J267">
            <v>4077768</v>
          </cell>
          <cell r="K267" t="str">
            <v>Finalizada</v>
          </cell>
          <cell r="L267">
            <v>49064</v>
          </cell>
          <cell r="M267">
            <v>0</v>
          </cell>
          <cell r="N267">
            <v>187626</v>
          </cell>
          <cell r="O267">
            <v>49064</v>
          </cell>
          <cell r="P267">
            <v>0</v>
          </cell>
          <cell r="Q267">
            <v>49064</v>
          </cell>
          <cell r="R267">
            <v>0</v>
          </cell>
          <cell r="S267">
            <v>0</v>
          </cell>
          <cell r="T267">
            <v>0</v>
          </cell>
          <cell r="U267">
            <v>49064</v>
          </cell>
        </row>
        <row r="268">
          <cell r="J268">
            <v>4056883</v>
          </cell>
          <cell r="K268" t="str">
            <v>Finalizada</v>
          </cell>
          <cell r="L268">
            <v>1610856</v>
          </cell>
          <cell r="M268">
            <v>1610856</v>
          </cell>
          <cell r="N268">
            <v>0</v>
          </cell>
          <cell r="O268">
            <v>1610856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</row>
        <row r="269">
          <cell r="J269">
            <v>4056883</v>
          </cell>
          <cell r="K269" t="str">
            <v>Finalizada</v>
          </cell>
          <cell r="L269">
            <v>1610856</v>
          </cell>
          <cell r="M269">
            <v>1610856</v>
          </cell>
          <cell r="N269">
            <v>0</v>
          </cell>
          <cell r="O269">
            <v>1610856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</row>
        <row r="270">
          <cell r="J270">
            <v>4052067</v>
          </cell>
          <cell r="K270" t="str">
            <v>Finalizada</v>
          </cell>
          <cell r="L270">
            <v>41506</v>
          </cell>
          <cell r="M270">
            <v>41506</v>
          </cell>
          <cell r="N270">
            <v>0</v>
          </cell>
          <cell r="O270">
            <v>41506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</row>
        <row r="271">
          <cell r="J271">
            <v>4052067</v>
          </cell>
          <cell r="K271" t="str">
            <v>Finalizada</v>
          </cell>
          <cell r="L271">
            <v>41506</v>
          </cell>
          <cell r="M271">
            <v>41506</v>
          </cell>
          <cell r="N271">
            <v>0</v>
          </cell>
          <cell r="O271">
            <v>41506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</row>
        <row r="272">
          <cell r="J272">
            <v>4054950</v>
          </cell>
          <cell r="K272" t="str">
            <v>Finalizada</v>
          </cell>
          <cell r="L272">
            <v>168856</v>
          </cell>
          <cell r="M272">
            <v>168856</v>
          </cell>
          <cell r="N272">
            <v>0</v>
          </cell>
          <cell r="O272">
            <v>168856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</row>
        <row r="273">
          <cell r="J273">
            <v>4054950</v>
          </cell>
          <cell r="K273" t="str">
            <v>Finalizada</v>
          </cell>
          <cell r="L273">
            <v>168856</v>
          </cell>
          <cell r="M273">
            <v>168856</v>
          </cell>
          <cell r="N273">
            <v>0</v>
          </cell>
          <cell r="O273">
            <v>168856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</row>
        <row r="274">
          <cell r="J274">
            <v>4055628</v>
          </cell>
          <cell r="K274" t="str">
            <v>Finalizada</v>
          </cell>
          <cell r="L274">
            <v>37355</v>
          </cell>
          <cell r="M274">
            <v>37355</v>
          </cell>
          <cell r="N274">
            <v>0</v>
          </cell>
          <cell r="O274">
            <v>37355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</row>
        <row r="275">
          <cell r="J275">
            <v>4055628</v>
          </cell>
          <cell r="K275" t="str">
            <v>Finalizada</v>
          </cell>
          <cell r="L275">
            <v>37355</v>
          </cell>
          <cell r="M275">
            <v>37355</v>
          </cell>
          <cell r="N275">
            <v>0</v>
          </cell>
          <cell r="O275">
            <v>37355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</row>
        <row r="276">
          <cell r="J276">
            <v>4054657</v>
          </cell>
          <cell r="K276" t="str">
            <v>Finalizada</v>
          </cell>
          <cell r="L276">
            <v>14685692</v>
          </cell>
          <cell r="M276">
            <v>14685692</v>
          </cell>
          <cell r="N276">
            <v>0</v>
          </cell>
          <cell r="O276">
            <v>14685692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</row>
        <row r="277">
          <cell r="J277">
            <v>4054657</v>
          </cell>
          <cell r="K277" t="str">
            <v>Finalizada</v>
          </cell>
          <cell r="L277">
            <v>14685692</v>
          </cell>
          <cell r="M277">
            <v>14685692</v>
          </cell>
          <cell r="N277">
            <v>0</v>
          </cell>
          <cell r="O277">
            <v>14685692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</row>
        <row r="278">
          <cell r="J278">
            <v>4054496</v>
          </cell>
          <cell r="K278" t="str">
            <v>Finalizada</v>
          </cell>
          <cell r="L278">
            <v>552176</v>
          </cell>
          <cell r="M278">
            <v>552176</v>
          </cell>
          <cell r="N278">
            <v>0</v>
          </cell>
          <cell r="O278">
            <v>552176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</row>
        <row r="279">
          <cell r="J279">
            <v>4054496</v>
          </cell>
          <cell r="K279" t="str">
            <v>Finalizada</v>
          </cell>
          <cell r="L279">
            <v>552176</v>
          </cell>
          <cell r="M279">
            <v>552176</v>
          </cell>
          <cell r="N279">
            <v>0</v>
          </cell>
          <cell r="O279">
            <v>552176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</row>
        <row r="280">
          <cell r="J280">
            <v>4057199</v>
          </cell>
          <cell r="K280" t="str">
            <v>Finalizada</v>
          </cell>
          <cell r="L280">
            <v>768600</v>
          </cell>
          <cell r="M280">
            <v>768600</v>
          </cell>
          <cell r="N280">
            <v>0</v>
          </cell>
          <cell r="O280">
            <v>768600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</row>
        <row r="281">
          <cell r="J281">
            <v>4057199</v>
          </cell>
          <cell r="K281" t="str">
            <v>Finalizada</v>
          </cell>
          <cell r="L281">
            <v>768600</v>
          </cell>
          <cell r="M281">
            <v>768600</v>
          </cell>
          <cell r="N281">
            <v>0</v>
          </cell>
          <cell r="O281">
            <v>768600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</row>
        <row r="282">
          <cell r="J282">
            <v>4057230</v>
          </cell>
          <cell r="K282" t="str">
            <v>Finalizada</v>
          </cell>
          <cell r="L282">
            <v>3038973</v>
          </cell>
          <cell r="M282">
            <v>3038973</v>
          </cell>
          <cell r="N282">
            <v>0</v>
          </cell>
          <cell r="O282">
            <v>3038973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</row>
        <row r="283">
          <cell r="J283">
            <v>4057230</v>
          </cell>
          <cell r="K283" t="str">
            <v>Finalizada</v>
          </cell>
          <cell r="L283">
            <v>3038973</v>
          </cell>
          <cell r="M283">
            <v>3038973</v>
          </cell>
          <cell r="N283">
            <v>0</v>
          </cell>
          <cell r="O283">
            <v>3038973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</row>
        <row r="284">
          <cell r="J284">
            <v>4056772</v>
          </cell>
          <cell r="K284" t="str">
            <v>Finalizada</v>
          </cell>
          <cell r="L284">
            <v>24451384</v>
          </cell>
          <cell r="M284">
            <v>24451384</v>
          </cell>
          <cell r="N284">
            <v>0</v>
          </cell>
          <cell r="O284">
            <v>24451384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</row>
        <row r="285">
          <cell r="J285">
            <v>4056772</v>
          </cell>
          <cell r="K285" t="str">
            <v>Finalizada</v>
          </cell>
          <cell r="L285">
            <v>24451384</v>
          </cell>
          <cell r="M285">
            <v>24451384</v>
          </cell>
          <cell r="N285">
            <v>0</v>
          </cell>
          <cell r="O285">
            <v>24451384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</row>
        <row r="286">
          <cell r="J286">
            <v>4053882</v>
          </cell>
          <cell r="K286" t="str">
            <v>Finalizada</v>
          </cell>
          <cell r="L286">
            <v>113091</v>
          </cell>
          <cell r="M286">
            <v>113091</v>
          </cell>
          <cell r="N286">
            <v>0</v>
          </cell>
          <cell r="O286">
            <v>113091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</row>
        <row r="287">
          <cell r="J287">
            <v>4053882</v>
          </cell>
          <cell r="K287" t="str">
            <v>Finalizada</v>
          </cell>
          <cell r="L287">
            <v>113091</v>
          </cell>
          <cell r="M287">
            <v>113091</v>
          </cell>
          <cell r="N287">
            <v>0</v>
          </cell>
          <cell r="O287">
            <v>113091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</row>
        <row r="288">
          <cell r="J288">
            <v>4043065</v>
          </cell>
          <cell r="K288" t="str">
            <v>Finalizada</v>
          </cell>
          <cell r="L288">
            <v>176100</v>
          </cell>
          <cell r="M288">
            <v>0</v>
          </cell>
          <cell r="N288">
            <v>150000</v>
          </cell>
          <cell r="O288">
            <v>176100</v>
          </cell>
          <cell r="P288">
            <v>17300</v>
          </cell>
          <cell r="Q288">
            <v>176100</v>
          </cell>
          <cell r="R288">
            <v>0</v>
          </cell>
          <cell r="S288">
            <v>0</v>
          </cell>
          <cell r="T288">
            <v>0</v>
          </cell>
          <cell r="U288">
            <v>158800</v>
          </cell>
        </row>
        <row r="289">
          <cell r="J289">
            <v>4047523</v>
          </cell>
          <cell r="K289" t="str">
            <v>Finalizada</v>
          </cell>
          <cell r="L289">
            <v>47800</v>
          </cell>
          <cell r="M289">
            <v>0</v>
          </cell>
          <cell r="N289">
            <v>47800</v>
          </cell>
          <cell r="O289">
            <v>47800</v>
          </cell>
          <cell r="P289">
            <v>3200</v>
          </cell>
          <cell r="Q289">
            <v>47800</v>
          </cell>
          <cell r="R289">
            <v>0</v>
          </cell>
          <cell r="S289">
            <v>0</v>
          </cell>
          <cell r="T289">
            <v>0</v>
          </cell>
          <cell r="U289">
            <v>44600</v>
          </cell>
        </row>
        <row r="290">
          <cell r="J290">
            <v>4036241</v>
          </cell>
          <cell r="K290" t="str">
            <v>Finalizada</v>
          </cell>
          <cell r="L290">
            <v>71000</v>
          </cell>
          <cell r="M290">
            <v>0</v>
          </cell>
          <cell r="N290">
            <v>71000</v>
          </cell>
          <cell r="O290">
            <v>71000</v>
          </cell>
          <cell r="P290">
            <v>3200</v>
          </cell>
          <cell r="Q290">
            <v>71000</v>
          </cell>
          <cell r="R290">
            <v>0</v>
          </cell>
          <cell r="S290">
            <v>0</v>
          </cell>
          <cell r="T290">
            <v>0</v>
          </cell>
          <cell r="U290">
            <v>67800</v>
          </cell>
        </row>
        <row r="291">
          <cell r="J291">
            <v>4045973</v>
          </cell>
          <cell r="K291" t="str">
            <v>Finalizada</v>
          </cell>
          <cell r="L291">
            <v>71000</v>
          </cell>
          <cell r="M291">
            <v>0</v>
          </cell>
          <cell r="N291">
            <v>71000</v>
          </cell>
          <cell r="O291">
            <v>71000</v>
          </cell>
          <cell r="P291">
            <v>3200</v>
          </cell>
          <cell r="Q291">
            <v>71000</v>
          </cell>
          <cell r="R291">
            <v>0</v>
          </cell>
          <cell r="S291">
            <v>0</v>
          </cell>
          <cell r="T291">
            <v>0</v>
          </cell>
          <cell r="U291">
            <v>67800</v>
          </cell>
        </row>
        <row r="292">
          <cell r="J292">
            <v>4035571</v>
          </cell>
          <cell r="K292" t="str">
            <v>Finalizada</v>
          </cell>
          <cell r="L292">
            <v>71000</v>
          </cell>
          <cell r="M292">
            <v>0</v>
          </cell>
          <cell r="N292">
            <v>71000</v>
          </cell>
          <cell r="O292">
            <v>71000</v>
          </cell>
          <cell r="P292">
            <v>0</v>
          </cell>
          <cell r="Q292">
            <v>71000</v>
          </cell>
          <cell r="R292">
            <v>0</v>
          </cell>
          <cell r="S292">
            <v>0</v>
          </cell>
          <cell r="T292">
            <v>0</v>
          </cell>
          <cell r="U292">
            <v>71000</v>
          </cell>
        </row>
        <row r="293">
          <cell r="J293">
            <v>4040134</v>
          </cell>
          <cell r="K293" t="str">
            <v>Finalizada</v>
          </cell>
          <cell r="L293">
            <v>47800</v>
          </cell>
          <cell r="M293">
            <v>0</v>
          </cell>
          <cell r="N293">
            <v>71000</v>
          </cell>
          <cell r="O293">
            <v>47800</v>
          </cell>
          <cell r="P293">
            <v>0</v>
          </cell>
          <cell r="Q293">
            <v>47800</v>
          </cell>
          <cell r="R293">
            <v>0</v>
          </cell>
          <cell r="S293">
            <v>0</v>
          </cell>
          <cell r="T293">
            <v>0</v>
          </cell>
          <cell r="U293">
            <v>47800</v>
          </cell>
        </row>
        <row r="294">
          <cell r="J294">
            <v>4002845</v>
          </cell>
          <cell r="K294" t="str">
            <v>Finalizada</v>
          </cell>
          <cell r="L294">
            <v>347550</v>
          </cell>
          <cell r="M294">
            <v>0</v>
          </cell>
          <cell r="N294">
            <v>409896</v>
          </cell>
          <cell r="O294">
            <v>347550</v>
          </cell>
          <cell r="P294">
            <v>0</v>
          </cell>
          <cell r="Q294">
            <v>347550</v>
          </cell>
          <cell r="R294">
            <v>0</v>
          </cell>
          <cell r="S294">
            <v>0</v>
          </cell>
          <cell r="T294">
            <v>0</v>
          </cell>
          <cell r="U294">
            <v>347550</v>
          </cell>
        </row>
        <row r="295">
          <cell r="J295">
            <v>4034602</v>
          </cell>
          <cell r="K295" t="str">
            <v>Finalizada</v>
          </cell>
          <cell r="L295">
            <v>47800</v>
          </cell>
          <cell r="M295">
            <v>0</v>
          </cell>
          <cell r="N295">
            <v>47800</v>
          </cell>
          <cell r="O295">
            <v>47800</v>
          </cell>
          <cell r="P295">
            <v>3200</v>
          </cell>
          <cell r="Q295">
            <v>47800</v>
          </cell>
          <cell r="R295">
            <v>0</v>
          </cell>
          <cell r="S295">
            <v>0</v>
          </cell>
          <cell r="T295">
            <v>0</v>
          </cell>
          <cell r="U295">
            <v>44600</v>
          </cell>
        </row>
        <row r="296">
          <cell r="J296">
            <v>4030753</v>
          </cell>
          <cell r="K296" t="str">
            <v>Finalizada</v>
          </cell>
          <cell r="L296">
            <v>152664</v>
          </cell>
          <cell r="M296">
            <v>0</v>
          </cell>
          <cell r="N296">
            <v>20100</v>
          </cell>
          <cell r="O296">
            <v>152664</v>
          </cell>
          <cell r="P296">
            <v>0</v>
          </cell>
          <cell r="Q296">
            <v>152664</v>
          </cell>
          <cell r="R296">
            <v>0</v>
          </cell>
          <cell r="S296">
            <v>0</v>
          </cell>
          <cell r="T296">
            <v>0</v>
          </cell>
          <cell r="U296">
            <v>152664</v>
          </cell>
        </row>
        <row r="297">
          <cell r="J297">
            <v>4034183</v>
          </cell>
          <cell r="K297" t="str">
            <v>Finalizada</v>
          </cell>
          <cell r="L297">
            <v>47800</v>
          </cell>
          <cell r="M297">
            <v>0</v>
          </cell>
          <cell r="N297">
            <v>45100</v>
          </cell>
          <cell r="O297">
            <v>47800</v>
          </cell>
          <cell r="P297">
            <v>0</v>
          </cell>
          <cell r="Q297">
            <v>47800</v>
          </cell>
          <cell r="R297">
            <v>0</v>
          </cell>
          <cell r="S297">
            <v>0</v>
          </cell>
          <cell r="T297">
            <v>0</v>
          </cell>
          <cell r="U297">
            <v>47800</v>
          </cell>
        </row>
        <row r="298">
          <cell r="J298">
            <v>4029509</v>
          </cell>
          <cell r="K298" t="str">
            <v>Finalizada</v>
          </cell>
          <cell r="L298">
            <v>71000</v>
          </cell>
          <cell r="M298">
            <v>0</v>
          </cell>
          <cell r="N298">
            <v>71000</v>
          </cell>
          <cell r="O298">
            <v>71000</v>
          </cell>
          <cell r="P298">
            <v>0</v>
          </cell>
          <cell r="Q298">
            <v>71000</v>
          </cell>
          <cell r="R298">
            <v>0</v>
          </cell>
          <cell r="S298">
            <v>0</v>
          </cell>
          <cell r="T298">
            <v>0</v>
          </cell>
          <cell r="U298">
            <v>71000</v>
          </cell>
        </row>
        <row r="299">
          <cell r="J299">
            <v>4021302</v>
          </cell>
          <cell r="K299" t="str">
            <v>Finalizada</v>
          </cell>
          <cell r="L299">
            <v>47800</v>
          </cell>
          <cell r="M299">
            <v>0</v>
          </cell>
          <cell r="N299">
            <v>71000</v>
          </cell>
          <cell r="O299">
            <v>47800</v>
          </cell>
          <cell r="P299">
            <v>0</v>
          </cell>
          <cell r="Q299">
            <v>47800</v>
          </cell>
          <cell r="R299">
            <v>0</v>
          </cell>
          <cell r="S299">
            <v>0</v>
          </cell>
          <cell r="T299">
            <v>0</v>
          </cell>
          <cell r="U299">
            <v>47800</v>
          </cell>
        </row>
        <row r="300">
          <cell r="J300">
            <v>4020158</v>
          </cell>
          <cell r="K300" t="str">
            <v>Finalizada</v>
          </cell>
          <cell r="L300">
            <v>47800</v>
          </cell>
          <cell r="M300">
            <v>0</v>
          </cell>
          <cell r="N300">
            <v>71000</v>
          </cell>
          <cell r="O300">
            <v>47800</v>
          </cell>
          <cell r="P300">
            <v>0</v>
          </cell>
          <cell r="Q300">
            <v>47800</v>
          </cell>
          <cell r="R300">
            <v>0</v>
          </cell>
          <cell r="S300">
            <v>0</v>
          </cell>
          <cell r="T300">
            <v>0</v>
          </cell>
          <cell r="U300">
            <v>47800</v>
          </cell>
        </row>
        <row r="301">
          <cell r="J301">
            <v>4025183</v>
          </cell>
          <cell r="K301" t="str">
            <v>Finalizada</v>
          </cell>
          <cell r="L301">
            <v>71000</v>
          </cell>
          <cell r="M301">
            <v>0</v>
          </cell>
          <cell r="N301">
            <v>71000</v>
          </cell>
          <cell r="O301">
            <v>71000</v>
          </cell>
          <cell r="P301">
            <v>0</v>
          </cell>
          <cell r="Q301">
            <v>71000</v>
          </cell>
          <cell r="R301">
            <v>0</v>
          </cell>
          <cell r="S301">
            <v>0</v>
          </cell>
          <cell r="T301">
            <v>0</v>
          </cell>
          <cell r="U301">
            <v>71000</v>
          </cell>
        </row>
        <row r="302">
          <cell r="J302">
            <v>4021709</v>
          </cell>
          <cell r="K302" t="str">
            <v>Finalizada</v>
          </cell>
          <cell r="L302">
            <v>71000</v>
          </cell>
          <cell r="M302">
            <v>0</v>
          </cell>
          <cell r="N302">
            <v>71000</v>
          </cell>
          <cell r="O302">
            <v>71000</v>
          </cell>
          <cell r="P302">
            <v>0</v>
          </cell>
          <cell r="Q302">
            <v>71000</v>
          </cell>
          <cell r="R302">
            <v>0</v>
          </cell>
          <cell r="S302">
            <v>0</v>
          </cell>
          <cell r="T302">
            <v>0</v>
          </cell>
          <cell r="U302">
            <v>71000</v>
          </cell>
        </row>
        <row r="303">
          <cell r="J303">
            <v>4020132</v>
          </cell>
          <cell r="K303" t="str">
            <v>Finalizada</v>
          </cell>
          <cell r="L303">
            <v>47800</v>
          </cell>
          <cell r="M303">
            <v>0</v>
          </cell>
          <cell r="N303">
            <v>47800</v>
          </cell>
          <cell r="O303">
            <v>47800</v>
          </cell>
          <cell r="P303">
            <v>3200</v>
          </cell>
          <cell r="Q303">
            <v>47800</v>
          </cell>
          <cell r="R303">
            <v>0</v>
          </cell>
          <cell r="S303">
            <v>0</v>
          </cell>
          <cell r="T303">
            <v>0</v>
          </cell>
          <cell r="U303">
            <v>44600</v>
          </cell>
        </row>
        <row r="304">
          <cell r="J304">
            <v>4026473</v>
          </cell>
          <cell r="K304" t="str">
            <v>Finalizada</v>
          </cell>
          <cell r="L304">
            <v>521300</v>
          </cell>
          <cell r="M304">
            <v>0</v>
          </cell>
          <cell r="N304">
            <v>607700</v>
          </cell>
          <cell r="O304">
            <v>521300</v>
          </cell>
          <cell r="P304">
            <v>3200</v>
          </cell>
          <cell r="Q304">
            <v>521300</v>
          </cell>
          <cell r="R304">
            <v>0</v>
          </cell>
          <cell r="S304">
            <v>0</v>
          </cell>
          <cell r="T304">
            <v>0</v>
          </cell>
          <cell r="U304">
            <v>518100</v>
          </cell>
        </row>
        <row r="305">
          <cell r="J305">
            <v>4025484</v>
          </cell>
          <cell r="K305" t="str">
            <v>Finalizada</v>
          </cell>
          <cell r="L305">
            <v>47800</v>
          </cell>
          <cell r="M305">
            <v>0</v>
          </cell>
          <cell r="N305">
            <v>47800</v>
          </cell>
          <cell r="O305">
            <v>47800</v>
          </cell>
          <cell r="P305">
            <v>0</v>
          </cell>
          <cell r="Q305">
            <v>47800</v>
          </cell>
          <cell r="R305">
            <v>0</v>
          </cell>
          <cell r="S305">
            <v>0</v>
          </cell>
          <cell r="T305">
            <v>0</v>
          </cell>
          <cell r="U305">
            <v>47800</v>
          </cell>
        </row>
        <row r="306">
          <cell r="J306">
            <v>4021906</v>
          </cell>
          <cell r="K306" t="str">
            <v>Finalizada</v>
          </cell>
          <cell r="L306">
            <v>47800</v>
          </cell>
          <cell r="M306">
            <v>0</v>
          </cell>
          <cell r="N306">
            <v>47800</v>
          </cell>
          <cell r="O306">
            <v>47800</v>
          </cell>
          <cell r="P306">
            <v>0</v>
          </cell>
          <cell r="Q306">
            <v>47800</v>
          </cell>
          <cell r="R306">
            <v>0</v>
          </cell>
          <cell r="S306">
            <v>0</v>
          </cell>
          <cell r="T306">
            <v>0</v>
          </cell>
          <cell r="U306">
            <v>47800</v>
          </cell>
        </row>
        <row r="307">
          <cell r="J307">
            <v>4021573</v>
          </cell>
          <cell r="K307" t="str">
            <v>Finalizada</v>
          </cell>
          <cell r="L307">
            <v>47800</v>
          </cell>
          <cell r="M307">
            <v>0</v>
          </cell>
          <cell r="N307">
            <v>20100</v>
          </cell>
          <cell r="O307">
            <v>47800</v>
          </cell>
          <cell r="P307">
            <v>0</v>
          </cell>
          <cell r="Q307">
            <v>47800</v>
          </cell>
          <cell r="R307">
            <v>0</v>
          </cell>
          <cell r="S307">
            <v>0</v>
          </cell>
          <cell r="T307">
            <v>0</v>
          </cell>
          <cell r="U307">
            <v>47800</v>
          </cell>
        </row>
        <row r="308">
          <cell r="J308">
            <v>4022591</v>
          </cell>
          <cell r="K308" t="str">
            <v>Finalizada</v>
          </cell>
          <cell r="L308">
            <v>491670</v>
          </cell>
          <cell r="M308">
            <v>0</v>
          </cell>
          <cell r="N308">
            <v>1438100</v>
          </cell>
          <cell r="O308">
            <v>491670</v>
          </cell>
          <cell r="P308">
            <v>0</v>
          </cell>
          <cell r="Q308">
            <v>491670</v>
          </cell>
          <cell r="R308">
            <v>0</v>
          </cell>
          <cell r="S308">
            <v>0</v>
          </cell>
          <cell r="T308">
            <v>0</v>
          </cell>
          <cell r="U308">
            <v>491670</v>
          </cell>
        </row>
        <row r="309">
          <cell r="J309">
            <v>4007778</v>
          </cell>
          <cell r="K309" t="str">
            <v>Finalizada</v>
          </cell>
          <cell r="L309">
            <v>188815</v>
          </cell>
          <cell r="M309">
            <v>0</v>
          </cell>
          <cell r="N309">
            <v>1221400</v>
          </cell>
          <cell r="O309">
            <v>188815</v>
          </cell>
          <cell r="P309">
            <v>0</v>
          </cell>
          <cell r="Q309">
            <v>183040</v>
          </cell>
          <cell r="R309">
            <v>0</v>
          </cell>
          <cell r="S309">
            <v>0</v>
          </cell>
          <cell r="T309">
            <v>5775</v>
          </cell>
          <cell r="U309">
            <v>183040</v>
          </cell>
        </row>
        <row r="310">
          <cell r="J310">
            <v>4006223</v>
          </cell>
          <cell r="K310" t="str">
            <v>Finalizada</v>
          </cell>
          <cell r="L310">
            <v>71000</v>
          </cell>
          <cell r="M310">
            <v>0</v>
          </cell>
          <cell r="N310">
            <v>71000</v>
          </cell>
          <cell r="O310">
            <v>71000</v>
          </cell>
          <cell r="P310">
            <v>0</v>
          </cell>
          <cell r="Q310">
            <v>71000</v>
          </cell>
          <cell r="R310">
            <v>0</v>
          </cell>
          <cell r="S310">
            <v>0</v>
          </cell>
          <cell r="T310">
            <v>0</v>
          </cell>
          <cell r="U310">
            <v>71000</v>
          </cell>
        </row>
        <row r="311">
          <cell r="J311">
            <v>4008376</v>
          </cell>
          <cell r="K311" t="str">
            <v>Finalizada</v>
          </cell>
          <cell r="L311">
            <v>305500</v>
          </cell>
          <cell r="M311">
            <v>305500</v>
          </cell>
          <cell r="N311">
            <v>0</v>
          </cell>
          <cell r="O311">
            <v>305500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</row>
        <row r="312">
          <cell r="J312">
            <v>4008376</v>
          </cell>
          <cell r="K312" t="str">
            <v>Finalizada</v>
          </cell>
          <cell r="L312">
            <v>305500</v>
          </cell>
          <cell r="M312">
            <v>305500</v>
          </cell>
          <cell r="N312">
            <v>0</v>
          </cell>
          <cell r="O312">
            <v>305500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</row>
        <row r="313">
          <cell r="J313">
            <v>4003031</v>
          </cell>
          <cell r="K313" t="str">
            <v>Finalizada</v>
          </cell>
          <cell r="L313">
            <v>158245</v>
          </cell>
          <cell r="M313">
            <v>158245</v>
          </cell>
          <cell r="N313">
            <v>0</v>
          </cell>
          <cell r="O313">
            <v>158245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</row>
        <row r="314">
          <cell r="J314">
            <v>4003031</v>
          </cell>
          <cell r="K314" t="str">
            <v>Finalizada</v>
          </cell>
          <cell r="L314">
            <v>158245</v>
          </cell>
          <cell r="M314">
            <v>158245</v>
          </cell>
          <cell r="N314">
            <v>0</v>
          </cell>
          <cell r="O314">
            <v>158245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</row>
        <row r="315">
          <cell r="J315">
            <v>4003261</v>
          </cell>
          <cell r="K315" t="str">
            <v>Finalizada</v>
          </cell>
          <cell r="L315">
            <v>25307531</v>
          </cell>
          <cell r="M315">
            <v>25307531</v>
          </cell>
          <cell r="N315">
            <v>0</v>
          </cell>
          <cell r="O315">
            <v>25307531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</row>
        <row r="316">
          <cell r="J316">
            <v>4003261</v>
          </cell>
          <cell r="K316" t="str">
            <v>Finalizada</v>
          </cell>
          <cell r="L316">
            <v>25307531</v>
          </cell>
          <cell r="M316">
            <v>25307531</v>
          </cell>
          <cell r="N316">
            <v>0</v>
          </cell>
          <cell r="O316">
            <v>25307531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</row>
        <row r="317">
          <cell r="J317">
            <v>4002807</v>
          </cell>
          <cell r="K317" t="str">
            <v>Finalizada</v>
          </cell>
          <cell r="L317">
            <v>32800</v>
          </cell>
          <cell r="M317">
            <v>0</v>
          </cell>
          <cell r="N317">
            <v>33681</v>
          </cell>
          <cell r="O317">
            <v>32800</v>
          </cell>
          <cell r="P317">
            <v>0</v>
          </cell>
          <cell r="Q317">
            <v>32800</v>
          </cell>
          <cell r="R317">
            <v>0</v>
          </cell>
          <cell r="S317">
            <v>0</v>
          </cell>
          <cell r="T317">
            <v>0</v>
          </cell>
          <cell r="U317">
            <v>32800</v>
          </cell>
        </row>
        <row r="318">
          <cell r="J318">
            <v>4000983</v>
          </cell>
          <cell r="K318" t="str">
            <v>Finalizada</v>
          </cell>
          <cell r="L318">
            <v>85430</v>
          </cell>
          <cell r="M318">
            <v>85430</v>
          </cell>
          <cell r="N318">
            <v>0</v>
          </cell>
          <cell r="O318">
            <v>85430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</row>
        <row r="319">
          <cell r="J319">
            <v>4000983</v>
          </cell>
          <cell r="K319" t="str">
            <v>Finalizada</v>
          </cell>
          <cell r="L319">
            <v>85430</v>
          </cell>
          <cell r="M319">
            <v>85430</v>
          </cell>
          <cell r="N319">
            <v>0</v>
          </cell>
          <cell r="O319">
            <v>85430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</row>
        <row r="320">
          <cell r="J320">
            <v>2625401</v>
          </cell>
          <cell r="K320" t="str">
            <v>Finalizada</v>
          </cell>
          <cell r="L320">
            <v>125000000</v>
          </cell>
          <cell r="M320">
            <v>0</v>
          </cell>
          <cell r="N320">
            <v>125000000</v>
          </cell>
          <cell r="O320">
            <v>125000000</v>
          </cell>
          <cell r="P320">
            <v>0</v>
          </cell>
          <cell r="Q320">
            <v>125000000</v>
          </cell>
          <cell r="R320">
            <v>0</v>
          </cell>
          <cell r="S320">
            <v>0</v>
          </cell>
          <cell r="T320">
            <v>0</v>
          </cell>
          <cell r="U320">
            <v>125000000</v>
          </cell>
        </row>
        <row r="321">
          <cell r="J321">
            <v>2522240</v>
          </cell>
          <cell r="K321" t="str">
            <v>Finalizada</v>
          </cell>
          <cell r="L321">
            <v>407514</v>
          </cell>
          <cell r="M321">
            <v>0</v>
          </cell>
          <cell r="N321">
            <v>97679</v>
          </cell>
          <cell r="O321">
            <v>407514</v>
          </cell>
          <cell r="P321">
            <v>0</v>
          </cell>
          <cell r="Q321">
            <v>407514</v>
          </cell>
          <cell r="R321">
            <v>0</v>
          </cell>
          <cell r="S321">
            <v>0</v>
          </cell>
          <cell r="T321">
            <v>0</v>
          </cell>
          <cell r="U321">
            <v>407514</v>
          </cell>
        </row>
        <row r="322">
          <cell r="J322">
            <v>2522241</v>
          </cell>
          <cell r="K322" t="str">
            <v>Finalizada</v>
          </cell>
          <cell r="L322">
            <v>630104</v>
          </cell>
          <cell r="M322">
            <v>0</v>
          </cell>
          <cell r="N322">
            <v>1</v>
          </cell>
          <cell r="O322">
            <v>630104</v>
          </cell>
          <cell r="P322">
            <v>0</v>
          </cell>
          <cell r="Q322">
            <v>630104</v>
          </cell>
          <cell r="R322">
            <v>0</v>
          </cell>
          <cell r="S322">
            <v>0</v>
          </cell>
          <cell r="T322">
            <v>0</v>
          </cell>
          <cell r="U322">
            <v>630104</v>
          </cell>
        </row>
        <row r="323">
          <cell r="J323">
            <v>1524586</v>
          </cell>
          <cell r="K323" t="str">
            <v>Finalizada</v>
          </cell>
          <cell r="L323">
            <v>1680168</v>
          </cell>
          <cell r="M323">
            <v>0</v>
          </cell>
          <cell r="N323">
            <v>0</v>
          </cell>
          <cell r="O323">
            <v>1680168</v>
          </cell>
          <cell r="P323">
            <v>0</v>
          </cell>
          <cell r="Q323">
            <v>0</v>
          </cell>
          <cell r="R323">
            <v>1680168</v>
          </cell>
          <cell r="S323">
            <v>0</v>
          </cell>
          <cell r="T323">
            <v>0</v>
          </cell>
          <cell r="U323">
            <v>0</v>
          </cell>
        </row>
        <row r="324">
          <cell r="J324">
            <v>1950294</v>
          </cell>
          <cell r="K324" t="str">
            <v>Finalizada</v>
          </cell>
          <cell r="L324">
            <v>731410</v>
          </cell>
          <cell r="M324">
            <v>0</v>
          </cell>
          <cell r="N324">
            <v>115958</v>
          </cell>
          <cell r="O324">
            <v>731410</v>
          </cell>
          <cell r="P324">
            <v>0</v>
          </cell>
          <cell r="Q324">
            <v>731410</v>
          </cell>
          <cell r="R324">
            <v>0</v>
          </cell>
          <cell r="S324">
            <v>0</v>
          </cell>
          <cell r="T324">
            <v>0</v>
          </cell>
          <cell r="U324">
            <v>731410</v>
          </cell>
        </row>
        <row r="325">
          <cell r="J325">
            <v>1815092</v>
          </cell>
          <cell r="K325" t="str">
            <v>Finalizada</v>
          </cell>
          <cell r="L325">
            <v>772082</v>
          </cell>
          <cell r="M325">
            <v>0</v>
          </cell>
          <cell r="N325">
            <v>11230848</v>
          </cell>
          <cell r="O325">
            <v>772082</v>
          </cell>
          <cell r="P325">
            <v>0</v>
          </cell>
          <cell r="Q325">
            <v>772082</v>
          </cell>
          <cell r="R325">
            <v>0</v>
          </cell>
          <cell r="S325">
            <v>0</v>
          </cell>
          <cell r="T325">
            <v>0</v>
          </cell>
          <cell r="U325">
            <v>772082</v>
          </cell>
        </row>
        <row r="326">
          <cell r="J326">
            <v>1664059</v>
          </cell>
          <cell r="K326" t="str">
            <v>Finalizada</v>
          </cell>
          <cell r="L326">
            <v>70072</v>
          </cell>
          <cell r="M326">
            <v>0</v>
          </cell>
          <cell r="N326">
            <v>99394</v>
          </cell>
          <cell r="O326">
            <v>70072</v>
          </cell>
          <cell r="P326">
            <v>0</v>
          </cell>
          <cell r="Q326">
            <v>70072</v>
          </cell>
          <cell r="R326">
            <v>0</v>
          </cell>
          <cell r="S326">
            <v>0</v>
          </cell>
          <cell r="T326">
            <v>0</v>
          </cell>
          <cell r="U326">
            <v>70072</v>
          </cell>
        </row>
        <row r="327">
          <cell r="J327">
            <v>1431845</v>
          </cell>
          <cell r="K327" t="str">
            <v>Finalizada</v>
          </cell>
          <cell r="L327">
            <v>1348140</v>
          </cell>
          <cell r="M327">
            <v>0</v>
          </cell>
          <cell r="N327">
            <v>0</v>
          </cell>
          <cell r="O327">
            <v>1348140</v>
          </cell>
          <cell r="P327">
            <v>0</v>
          </cell>
          <cell r="Q327">
            <v>0</v>
          </cell>
          <cell r="R327">
            <v>1348140</v>
          </cell>
          <cell r="S327">
            <v>0</v>
          </cell>
          <cell r="T327">
            <v>0</v>
          </cell>
          <cell r="U327">
            <v>0</v>
          </cell>
        </row>
        <row r="328">
          <cell r="J328">
            <v>1511335</v>
          </cell>
          <cell r="K328" t="str">
            <v>Finalizada</v>
          </cell>
          <cell r="L328">
            <v>815524</v>
          </cell>
          <cell r="M328">
            <v>0</v>
          </cell>
          <cell r="N328">
            <v>0</v>
          </cell>
          <cell r="O328">
            <v>815524</v>
          </cell>
          <cell r="P328">
            <v>0</v>
          </cell>
          <cell r="Q328">
            <v>0</v>
          </cell>
          <cell r="R328">
            <v>815524</v>
          </cell>
          <cell r="S328">
            <v>0</v>
          </cell>
          <cell r="T328">
            <v>0</v>
          </cell>
          <cell r="U328">
            <v>0</v>
          </cell>
        </row>
        <row r="329">
          <cell r="J329">
            <v>1519019</v>
          </cell>
          <cell r="K329" t="str">
            <v>Finalizada</v>
          </cell>
          <cell r="L329">
            <v>160799</v>
          </cell>
          <cell r="M329">
            <v>0</v>
          </cell>
          <cell r="N329">
            <v>0</v>
          </cell>
          <cell r="O329">
            <v>160799</v>
          </cell>
          <cell r="P329">
            <v>0</v>
          </cell>
          <cell r="Q329">
            <v>0</v>
          </cell>
          <cell r="R329">
            <v>160799</v>
          </cell>
          <cell r="S329">
            <v>0</v>
          </cell>
          <cell r="T329">
            <v>0</v>
          </cell>
          <cell r="U329">
            <v>0</v>
          </cell>
        </row>
        <row r="330">
          <cell r="J330">
            <v>1505323</v>
          </cell>
          <cell r="K330" t="str">
            <v>Finalizada</v>
          </cell>
          <cell r="L330">
            <v>24566690</v>
          </cell>
          <cell r="M330">
            <v>0</v>
          </cell>
          <cell r="N330">
            <v>0</v>
          </cell>
          <cell r="O330">
            <v>24566690</v>
          </cell>
          <cell r="P330">
            <v>0</v>
          </cell>
          <cell r="Q330">
            <v>0</v>
          </cell>
          <cell r="R330">
            <v>24566690</v>
          </cell>
          <cell r="S330">
            <v>0</v>
          </cell>
          <cell r="T330">
            <v>0</v>
          </cell>
          <cell r="U330">
            <v>0</v>
          </cell>
        </row>
        <row r="331">
          <cell r="J331">
            <v>1513923</v>
          </cell>
          <cell r="K331" t="str">
            <v>Finalizada</v>
          </cell>
          <cell r="L331">
            <v>26823281</v>
          </cell>
          <cell r="M331">
            <v>0</v>
          </cell>
          <cell r="N331">
            <v>0</v>
          </cell>
          <cell r="O331">
            <v>26823281</v>
          </cell>
          <cell r="P331">
            <v>0</v>
          </cell>
          <cell r="Q331">
            <v>0</v>
          </cell>
          <cell r="R331">
            <v>26823281</v>
          </cell>
          <cell r="S331">
            <v>0</v>
          </cell>
          <cell r="T331">
            <v>0</v>
          </cell>
          <cell r="U331">
            <v>0</v>
          </cell>
        </row>
        <row r="332">
          <cell r="J332">
            <v>1524586</v>
          </cell>
          <cell r="K332" t="str">
            <v>Finalizada</v>
          </cell>
          <cell r="L332">
            <v>1680168</v>
          </cell>
          <cell r="M332">
            <v>1680168</v>
          </cell>
          <cell r="N332">
            <v>0</v>
          </cell>
          <cell r="O332">
            <v>1680168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</row>
        <row r="333">
          <cell r="J333">
            <v>1524586</v>
          </cell>
          <cell r="K333" t="str">
            <v>Finalizada</v>
          </cell>
          <cell r="L333">
            <v>1680168</v>
          </cell>
          <cell r="M333">
            <v>1680168</v>
          </cell>
          <cell r="N333">
            <v>0</v>
          </cell>
          <cell r="O333">
            <v>1680168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</row>
        <row r="334">
          <cell r="J334">
            <v>1505323</v>
          </cell>
          <cell r="K334" t="str">
            <v>Finalizada</v>
          </cell>
          <cell r="L334">
            <v>24566690</v>
          </cell>
          <cell r="M334">
            <v>24566690</v>
          </cell>
          <cell r="N334">
            <v>0</v>
          </cell>
          <cell r="O334">
            <v>24566690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</row>
        <row r="335">
          <cell r="J335">
            <v>1431845</v>
          </cell>
          <cell r="K335" t="str">
            <v>Finalizada</v>
          </cell>
          <cell r="L335">
            <v>1348140</v>
          </cell>
          <cell r="M335">
            <v>1348140</v>
          </cell>
          <cell r="N335">
            <v>0</v>
          </cell>
          <cell r="O335">
            <v>1348140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77.72447685185" createdVersion="5" refreshedVersion="5" minRefreshableVersion="3" recordCount="31">
  <cacheSource type="worksheet">
    <worksheetSource ref="A2:V33" sheet="ESTADO DE CADA FACTURA"/>
  </cacheSource>
  <cacheFields count="22">
    <cacheField name="NIT" numFmtId="0">
      <sharedItems containsSemiMixedTypes="0" containsString="0" containsNumber="1" containsInteger="1" minValue="890939936" maxValue="890939936"/>
    </cacheField>
    <cacheField name="NOMBRE IPS" numFmtId="0">
      <sharedItems/>
    </cacheField>
    <cacheField name="FACTURA" numFmtId="0">
      <sharedItems containsSemiMixedTypes="0" containsString="0" containsNumber="1" containsInteger="1" minValue="4927838" maxValue="5155537"/>
    </cacheField>
    <cacheField name="LLAVE" numFmtId="0">
      <sharedItems/>
    </cacheField>
    <cacheField name="FECHA FACTURA " numFmtId="14">
      <sharedItems containsSemiMixedTypes="0" containsNonDate="0" containsDate="1" containsString="0" minDate="2022-11-15T00:00:00" maxDate="2023-07-11T00:00:00"/>
    </cacheField>
    <cacheField name="FECHA RADICACION" numFmtId="14">
      <sharedItems containsSemiMixedTypes="0" containsNonDate="0" containsDate="1" containsString="0" minDate="2023-01-13T00:00:00" maxDate="2023-08-05T00:00:00"/>
    </cacheField>
    <cacheField name="VALOR INICIAL" numFmtId="41">
      <sharedItems containsSemiMixedTypes="0" containsString="0" containsNumber="1" containsInteger="1" minValue="21648" maxValue="5879365"/>
    </cacheField>
    <cacheField name="SALDO" numFmtId="41">
      <sharedItems containsSemiMixedTypes="0" containsString="0" containsNumber="1" containsInteger="1" minValue="4789" maxValue="5879365"/>
    </cacheField>
    <cacheField name="ESTADO EPS 08 DE SEPTIEMBRE DE 2023" numFmtId="41">
      <sharedItems count="3">
        <s v="GLOSA POR CONCILIAR"/>
        <s v="FACTURA EN PROGRAMACION DE PAGO"/>
        <s v="FACTURA DEVUELTA"/>
      </sharedItems>
    </cacheField>
    <cacheField name="ESTADO EPS 07 DE JULIO DE 2023" numFmtId="41">
      <sharedItems containsBlank="1"/>
    </cacheField>
    <cacheField name="EstadoFacturaBoxalud" numFmtId="0">
      <sharedItems/>
    </cacheField>
    <cacheField name="NumeroFactura" numFmtId="0">
      <sharedItems containsMixedTypes="1" containsNumber="1" containsInteger="1" minValue="4927838" maxValue="5155537"/>
    </cacheField>
    <cacheField name="EstadoFactura" numFmtId="0">
      <sharedItems/>
    </cacheField>
    <cacheField name="ValorTotalBruto" numFmtId="41">
      <sharedItems containsSemiMixedTypes="0" containsString="0" containsNumber="1" containsInteger="1" minValue="0" maxValue="992290"/>
    </cacheField>
    <cacheField name="ValorDevolucion" numFmtId="41">
      <sharedItems containsSemiMixedTypes="0" containsString="0" containsNumber="1" containsInteger="1" minValue="0" maxValue="0"/>
    </cacheField>
    <cacheField name="ValorCasusado" numFmtId="41">
      <sharedItems containsSemiMixedTypes="0" containsString="0" containsNumber="1" containsInteger="1" minValue="0" maxValue="10852960"/>
    </cacheField>
    <cacheField name="ValorRadicado" numFmtId="41">
      <sharedItems containsSemiMixedTypes="0" containsString="0" containsNumber="1" containsInteger="1" minValue="0" maxValue="992290"/>
    </cacheField>
    <cacheField name="ValorDeducible" numFmtId="41">
      <sharedItems containsSemiMixedTypes="0" containsString="0" containsNumber="1" containsInteger="1" minValue="0" maxValue="12800"/>
    </cacheField>
    <cacheField name="ValorAprobado" numFmtId="41">
      <sharedItems containsSemiMixedTypes="0" containsString="0" containsNumber="1" containsInteger="1" minValue="0" maxValue="1356620"/>
    </cacheField>
    <cacheField name="ValorGlosaAceptada" numFmtId="41">
      <sharedItems containsSemiMixedTypes="0" containsString="0" containsNumber="1" containsInteger="1" minValue="0" maxValue="63100"/>
    </cacheField>
    <cacheField name="ValorGlosaPendiente" numFmtId="41">
      <sharedItems containsSemiMixedTypes="0" containsString="0" containsNumber="1" containsInteger="1" minValue="0" maxValue="34732"/>
    </cacheField>
    <cacheField name="ValorPagar" numFmtId="41">
      <sharedItems containsSemiMixedTypes="0" containsString="0" containsNumber="1" containsInteger="1" minValue="0" maxValue="8944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890939936"/>
    <s v="SOCIEDAD MEDICA RIONEGRO S.A. SOMER S.A."/>
    <n v="4927838"/>
    <s v="890939936_4927838"/>
    <d v="2022-11-15T00:00:00"/>
    <d v="2023-01-13T00:00:00"/>
    <n v="80700"/>
    <n v="4789"/>
    <x v="0"/>
    <s v="FACTURA PENDIENTE EN PROGRAMACION DE PAGO - GLOSA PENDIENTE POR CONCILIAR"/>
    <s v="Para respuesta prestador"/>
    <n v="4927838"/>
    <s v="Para respuesta prestador"/>
    <n v="80700"/>
    <n v="0"/>
    <n v="303644"/>
    <n v="80700"/>
    <n v="0"/>
    <n v="75911"/>
    <n v="0"/>
    <n v="4789"/>
    <n v="75911"/>
  </r>
  <r>
    <n v="890939936"/>
    <s v="SOCIEDAD MEDICA RIONEGRO S.A. SOMER S.A."/>
    <n v="4930344"/>
    <s v="890939936_4930344"/>
    <d v="2022-11-17T00:00:00"/>
    <d v="2023-01-13T00:00:00"/>
    <n v="118520"/>
    <n v="7055"/>
    <x v="0"/>
    <s v="FACTURA PENDIENTE EN PROGRAMACION DE PAGO - GLOSA PENDIENTE POR CONCILIAR"/>
    <s v="Para respuesta prestador"/>
    <n v="4930344"/>
    <s v="Para respuesta prestador"/>
    <n v="118520"/>
    <n v="0"/>
    <n v="445860"/>
    <n v="118520"/>
    <n v="12800"/>
    <n v="111465"/>
    <n v="0"/>
    <n v="7055"/>
    <n v="98665"/>
  </r>
  <r>
    <n v="890939936"/>
    <s v="SOCIEDAD MEDICA RIONEGRO S.A. SOMER S.A."/>
    <n v="4952876"/>
    <s v="890939936_4952876"/>
    <d v="2022-12-13T00:00:00"/>
    <d v="2023-01-13T00:00:00"/>
    <n v="80700"/>
    <n v="4789"/>
    <x v="0"/>
    <s v="FACTURA PENDIENTE EN PROGRAMACION DE PAGO - GLOSA PENDIENTE POR CONCILIAR"/>
    <s v="Para respuesta prestador"/>
    <n v="4952876"/>
    <s v="Para respuesta prestador"/>
    <n v="80700"/>
    <n v="0"/>
    <n v="303644"/>
    <n v="80700"/>
    <n v="3700"/>
    <n v="75911"/>
    <n v="0"/>
    <n v="4789"/>
    <n v="72211"/>
  </r>
  <r>
    <n v="890939936"/>
    <s v="SOCIEDAD MEDICA RIONEGRO S.A. SOMER S.A."/>
    <n v="4955257"/>
    <s v="890939936_4955257"/>
    <d v="2022-12-14T00:00:00"/>
    <d v="2023-01-13T00:00:00"/>
    <n v="56100"/>
    <n v="5236"/>
    <x v="0"/>
    <s v="FACTURA PENDIENTE EN PROGRAMACION DE PAGO - GLOSA PENDIENTE POR CONCILIAR"/>
    <s v="Para respuesta prestador"/>
    <n v="4955257"/>
    <s v="Para respuesta prestador"/>
    <n v="56100"/>
    <n v="0"/>
    <n v="145200"/>
    <n v="56100"/>
    <n v="3700"/>
    <n v="50864"/>
    <n v="0"/>
    <n v="5236"/>
    <n v="47164"/>
  </r>
  <r>
    <n v="890939936"/>
    <s v="SOCIEDAD MEDICA RIONEGRO S.A. SOMER S.A."/>
    <n v="4955480"/>
    <s v="890939936_4955480"/>
    <d v="2022-12-14T00:00:00"/>
    <d v="2023-01-13T00:00:00"/>
    <n v="56100"/>
    <n v="5236"/>
    <x v="0"/>
    <s v="FACTURA PENDIENTE EN PROGRAMACION DE PAGO - GLOSA PENDIENTE POR CONCILIAR"/>
    <s v="Para respuesta prestador"/>
    <n v="4955480"/>
    <s v="Para respuesta prestador"/>
    <n v="56100"/>
    <n v="0"/>
    <n v="145200"/>
    <n v="56100"/>
    <n v="3700"/>
    <n v="50864"/>
    <n v="0"/>
    <n v="5236"/>
    <n v="47164"/>
  </r>
  <r>
    <n v="890939936"/>
    <s v="SOCIEDAD MEDICA RIONEGRO S.A. SOMER S.A."/>
    <n v="4987495"/>
    <s v="890939936_4987495"/>
    <d v="2023-01-20T00:00:00"/>
    <d v="2023-02-08T00:00:00"/>
    <n v="123821"/>
    <n v="11352"/>
    <x v="0"/>
    <s v="FACTURA PENDIENTE EN PROGRAMACION DE PAGO - GLOSA PENDIENTE POR CONCILIAR"/>
    <s v="Para respuesta prestador"/>
    <n v="4987495"/>
    <s v="Para respuesta prestador"/>
    <n v="123821"/>
    <n v="0"/>
    <n v="153336"/>
    <n v="123821"/>
    <n v="3700"/>
    <n v="112464"/>
    <n v="0"/>
    <n v="11357"/>
    <n v="108764"/>
  </r>
  <r>
    <n v="890939936"/>
    <s v="SOCIEDAD MEDICA RIONEGRO S.A. SOMER S.A."/>
    <n v="5001686"/>
    <s v="890939936_5001686"/>
    <d v="2023-02-02T00:00:00"/>
    <d v="2023-02-08T00:00:00"/>
    <n v="828362"/>
    <n v="9400"/>
    <x v="0"/>
    <s v="FACTURA PENDIENTE EN PROGRAMACION DE PAGO - GLOSA PENDIENTE POR CONCILIAR"/>
    <s v="Para respuesta prestador"/>
    <n v="5001686"/>
    <s v="Para respuesta prestador"/>
    <n v="828362"/>
    <n v="0"/>
    <n v="1200000"/>
    <n v="828362"/>
    <n v="0"/>
    <n v="818962"/>
    <n v="0"/>
    <n v="9400"/>
    <n v="818962"/>
  </r>
  <r>
    <n v="890939936"/>
    <s v="SOCIEDAD MEDICA RIONEGRO S.A. SOMER S.A."/>
    <n v="5002308"/>
    <s v="890939936_5002308"/>
    <d v="2023-02-03T00:00:00"/>
    <d v="2023-02-08T00:00:00"/>
    <n v="67000"/>
    <n v="20788"/>
    <x v="0"/>
    <s v="FACTURA PENDIENTE EN PROGRAMACION DE PAGO - GLOSA PENDIENTE POR CONCILIAR"/>
    <s v="Para respuesta prestador"/>
    <n v="5002308"/>
    <s v="Para respuesta prestador"/>
    <n v="67000"/>
    <n v="0"/>
    <n v="184448"/>
    <n v="67000"/>
    <n v="0"/>
    <n v="46112"/>
    <n v="0"/>
    <n v="20888"/>
    <n v="46112"/>
  </r>
  <r>
    <n v="890939936"/>
    <s v="SOCIEDAD MEDICA RIONEGRO S.A. SOMER S.A."/>
    <n v="5007819"/>
    <s v="890939936_5007819"/>
    <d v="2023-02-09T00:00:00"/>
    <d v="2023-02-14T00:00:00"/>
    <n v="80713"/>
    <n v="4802"/>
    <x v="0"/>
    <s v="FACTURA PENDIENTE EN PROGRAMACION DE PAGO - GLOSA PENDIENTE POR CONCILIAR"/>
    <s v="Para respuesta prestador"/>
    <n v="5007819"/>
    <s v="Para respuesta prestador"/>
    <n v="80713"/>
    <n v="0"/>
    <n v="303644"/>
    <n v="80713"/>
    <n v="4100"/>
    <n v="75911"/>
    <n v="0"/>
    <n v="4802"/>
    <n v="71811"/>
  </r>
  <r>
    <n v="890939936"/>
    <s v="SOCIEDAD MEDICA RIONEGRO S.A. SOMER S.A."/>
    <n v="5013983"/>
    <s v="890939936_5013983"/>
    <d v="2023-02-15T00:00:00"/>
    <d v="2023-03-17T00:00:00"/>
    <n v="65700"/>
    <n v="14289"/>
    <x v="0"/>
    <s v="FACTURA PENDIENTE EN PROGRAMACION DE PAGO - GLOSA PENDIENTE POR CONCILIAR"/>
    <s v="Para respuesta prestador"/>
    <n v="5013983"/>
    <s v="Para respuesta prestador"/>
    <n v="65700"/>
    <n v="0"/>
    <n v="51392"/>
    <n v="65700"/>
    <n v="5900"/>
    <n v="51363"/>
    <n v="0"/>
    <n v="14337"/>
    <n v="45463"/>
  </r>
  <r>
    <n v="890939936"/>
    <s v="SOCIEDAD MEDICA RIONEGRO S.A. SOMER S.A."/>
    <n v="5022213"/>
    <s v="890939936_5022213"/>
    <d v="2023-02-22T00:00:00"/>
    <d v="2023-03-17T00:00:00"/>
    <n v="67000"/>
    <n v="14500"/>
    <x v="0"/>
    <s v="FACTURA PENDIENTE EN PROGRAMACION DE PAGO - GLOSA PENDIENTE POR CONCILIAR"/>
    <s v="Para respuesta prestador"/>
    <n v="5022213"/>
    <s v="Para respuesta prestador"/>
    <n v="67000"/>
    <n v="0"/>
    <n v="209600"/>
    <n v="67000"/>
    <n v="0"/>
    <n v="52400"/>
    <n v="100"/>
    <n v="14500"/>
    <n v="52400"/>
  </r>
  <r>
    <n v="890939936"/>
    <s v="SOCIEDAD MEDICA RIONEGRO S.A. SOMER S.A."/>
    <n v="5025858"/>
    <s v="890939936_5025858"/>
    <d v="2023-02-27T00:00:00"/>
    <d v="2023-03-17T00:00:00"/>
    <n v="57600"/>
    <n v="12444"/>
    <x v="0"/>
    <s v="FACTURA PENDIENTE EN PROGRAMACION DE PAGO - GLOSA PENDIENTE POR CONCILIAR"/>
    <s v="Para respuesta prestador"/>
    <n v="5025858"/>
    <s v="Para respuesta prestador"/>
    <n v="57600"/>
    <n v="0"/>
    <n v="180224"/>
    <n v="57600"/>
    <n v="0"/>
    <n v="45056"/>
    <n v="100"/>
    <n v="12444"/>
    <n v="45056"/>
  </r>
  <r>
    <n v="890939936"/>
    <s v="SOCIEDAD MEDICA RIONEGRO S.A. SOMER S.A."/>
    <n v="5055891"/>
    <s v="890939936_5055891"/>
    <d v="2023-03-29T00:00:00"/>
    <d v="2023-05-19T00:00:00"/>
    <n v="67000"/>
    <n v="62834"/>
    <x v="0"/>
    <s v="FACTURA NO RADICADA"/>
    <s v="Para respuesta prestador"/>
    <n v="5055891"/>
    <s v="Para respuesta prestador"/>
    <n v="67000"/>
    <n v="0"/>
    <n v="368896"/>
    <n v="67000"/>
    <n v="4100"/>
    <n v="46112"/>
    <n v="66"/>
    <n v="20822"/>
    <n v="46112"/>
  </r>
  <r>
    <n v="890939936"/>
    <s v="SOCIEDAD MEDICA RIONEGRO S.A. SOMER S.A."/>
    <n v="5068152"/>
    <s v="890939936_5068152"/>
    <d v="2023-04-12T00:00:00"/>
    <d v="2023-05-19T00:00:00"/>
    <n v="34202"/>
    <n v="30502"/>
    <x v="1"/>
    <s v="FACTURA NO RADICADA"/>
    <s v="Finalizada"/>
    <n v="5068152"/>
    <s v="Finalizada"/>
    <n v="34202"/>
    <n v="0"/>
    <n v="68404"/>
    <n v="34202"/>
    <n v="3700"/>
    <n v="34202"/>
    <n v="0"/>
    <n v="0"/>
    <n v="34202"/>
  </r>
  <r>
    <n v="890939936"/>
    <s v="SOCIEDAD MEDICA RIONEGRO S.A. SOMER S.A."/>
    <n v="5080791"/>
    <s v="890939936_5080791"/>
    <d v="2023-04-24T00:00:00"/>
    <d v="2023-05-19T00:00:00"/>
    <n v="67000"/>
    <n v="66900"/>
    <x v="0"/>
    <s v="FACTURA NO RADICADA"/>
    <s v="Para respuesta prestador"/>
    <n v="5080791"/>
    <s v="Para respuesta prestador"/>
    <n v="67000"/>
    <n v="0"/>
    <n v="419200"/>
    <n v="67000"/>
    <n v="0"/>
    <n v="52400"/>
    <n v="100"/>
    <n v="18200"/>
    <n v="48700"/>
  </r>
  <r>
    <n v="890939936"/>
    <s v="SOCIEDAD MEDICA RIONEGRO S.A. SOMER S.A."/>
    <n v="5084059"/>
    <s v="890939936_5084059"/>
    <d v="2023-04-26T00:00:00"/>
    <d v="2023-05-19T00:00:00"/>
    <n v="80700"/>
    <n v="80700"/>
    <x v="0"/>
    <s v="FACTURA NO RADICADA"/>
    <s v="Para respuesta prestador"/>
    <n v="5084059"/>
    <s v="Para respuesta prestador"/>
    <n v="80700"/>
    <n v="0"/>
    <n v="451200"/>
    <n v="80700"/>
    <n v="0"/>
    <n v="56400"/>
    <n v="0"/>
    <n v="4789"/>
    <n v="75911"/>
  </r>
  <r>
    <n v="890939936"/>
    <s v="SOCIEDAD MEDICA RIONEGRO S.A. SOMER S.A."/>
    <n v="5084808"/>
    <s v="890939936_5084808"/>
    <d v="2023-04-27T00:00:00"/>
    <d v="2023-05-19T00:00:00"/>
    <n v="67000"/>
    <n v="66900"/>
    <x v="0"/>
    <s v="FACTURA NO RADICADA"/>
    <s v="Para respuesta prestador"/>
    <n v="5084808"/>
    <s v="Para respuesta prestador"/>
    <n v="67000"/>
    <n v="0"/>
    <n v="368896"/>
    <n v="67000"/>
    <n v="0"/>
    <n v="46112"/>
    <n v="100"/>
    <n v="20788"/>
    <n v="46112"/>
  </r>
  <r>
    <n v="890939936"/>
    <s v="SOCIEDAD MEDICA RIONEGRO S.A. SOMER S.A."/>
    <n v="5089011"/>
    <s v="890939936_5089011"/>
    <d v="2023-05-02T00:00:00"/>
    <d v="2023-05-19T00:00:00"/>
    <n v="80700"/>
    <n v="80700"/>
    <x v="0"/>
    <s v="FACTURA NO RADICADA"/>
    <s v="Para respuesta prestador"/>
    <n v="5089011"/>
    <s v="Para respuesta prestador"/>
    <n v="80700"/>
    <n v="0"/>
    <n v="607288"/>
    <n v="80700"/>
    <n v="0"/>
    <n v="75911"/>
    <n v="0"/>
    <n v="4789"/>
    <n v="75911"/>
  </r>
  <r>
    <n v="890939936"/>
    <s v="SOCIEDAD MEDICA RIONEGRO S.A. SOMER S.A."/>
    <n v="5089919"/>
    <s v="890939936_5089919"/>
    <d v="2023-05-03T00:00:00"/>
    <d v="2023-05-19T00:00:00"/>
    <n v="66800"/>
    <n v="62700"/>
    <x v="0"/>
    <s v="FACTURA NO RADICADA"/>
    <s v="Para respuesta prestador"/>
    <n v="5089919"/>
    <s v="Para respuesta prestador"/>
    <n v="66800"/>
    <n v="0"/>
    <n v="461600"/>
    <n v="66800"/>
    <n v="4100"/>
    <n v="57700"/>
    <n v="0"/>
    <n v="9100"/>
    <n v="57700"/>
  </r>
  <r>
    <n v="890939936"/>
    <s v="SOCIEDAD MEDICA RIONEGRO S.A. SOMER S.A."/>
    <n v="5092381"/>
    <s v="890939936_5092381"/>
    <d v="2023-05-05T00:00:00"/>
    <d v="2023-05-19T00:00:00"/>
    <n v="21648"/>
    <n v="17548"/>
    <x v="0"/>
    <s v="FACTURA NO RADICADA"/>
    <s v="Para respuesta prestador"/>
    <n v="5092381"/>
    <s v="Para respuesta prestador"/>
    <n v="21648"/>
    <n v="0"/>
    <n v="329248"/>
    <n v="21648"/>
    <n v="4100"/>
    <n v="41156"/>
    <n v="0"/>
    <n v="2168"/>
    <n v="19480"/>
  </r>
  <r>
    <n v="890939936"/>
    <s v="SOCIEDAD MEDICA RIONEGRO S.A. SOMER S.A."/>
    <n v="5100604"/>
    <s v="890939936_5100604"/>
    <d v="2023-05-13T00:00:00"/>
    <d v="2023-07-19T00:00:00"/>
    <n v="67000"/>
    <n v="66934"/>
    <x v="0"/>
    <m/>
    <s v="Para respuesta prestador"/>
    <n v="5100604"/>
    <s v="Para respuesta prestador"/>
    <n v="67000"/>
    <n v="0"/>
    <n v="368896"/>
    <n v="67000"/>
    <n v="0"/>
    <n v="46112"/>
    <n v="66"/>
    <n v="20822"/>
    <n v="46112"/>
  </r>
  <r>
    <n v="890939936"/>
    <s v="SOCIEDAD MEDICA RIONEGRO S.A. SOMER S.A."/>
    <n v="5100837"/>
    <s v="890939936_5100837"/>
    <d v="2023-05-13T00:00:00"/>
    <d v="2023-07-19T00:00:00"/>
    <n v="146417"/>
    <n v="142315"/>
    <x v="0"/>
    <m/>
    <s v="Para respuesta prestador"/>
    <n v="5100837"/>
    <s v="Para respuesta prestador"/>
    <n v="146417"/>
    <n v="0"/>
    <n v="1101608"/>
    <n v="146417"/>
    <n v="4100"/>
    <n v="137701"/>
    <n v="2"/>
    <n v="8714"/>
    <n v="137701"/>
  </r>
  <r>
    <n v="890939936"/>
    <s v="SOCIEDAD MEDICA RIONEGRO S.A. SOMER S.A."/>
    <n v="5102593"/>
    <s v="890939936_5102593"/>
    <d v="2023-05-16T00:00:00"/>
    <d v="2023-05-19T00:00:00"/>
    <n v="67000"/>
    <n v="62800"/>
    <x v="0"/>
    <s v="FACTURA NO RADICADA"/>
    <s v="Para respuesta prestador"/>
    <n v="5102593"/>
    <s v="Para respuesta prestador"/>
    <n v="67000"/>
    <n v="0"/>
    <n v="419200"/>
    <n v="67000"/>
    <n v="4100"/>
    <n v="52400"/>
    <n v="100"/>
    <n v="14500"/>
    <n v="52400"/>
  </r>
  <r>
    <n v="890939936"/>
    <s v="SOCIEDAD MEDICA RIONEGRO S.A. SOMER S.A."/>
    <n v="5103213"/>
    <s v="890939936_5103213"/>
    <d v="2023-05-16T00:00:00"/>
    <d v="2023-05-19T00:00:00"/>
    <n v="80700"/>
    <n v="80700"/>
    <x v="0"/>
    <s v="FACTURA NO RADICADA"/>
    <s v="Para respuesta prestador"/>
    <n v="5103213"/>
    <s v="Para respuesta prestador"/>
    <n v="80700"/>
    <n v="0"/>
    <n v="607288"/>
    <n v="80700"/>
    <n v="0"/>
    <n v="75911"/>
    <n v="0"/>
    <n v="4789"/>
    <n v="75911"/>
  </r>
  <r>
    <n v="890939936"/>
    <s v="SOCIEDAD MEDICA RIONEGRO S.A. SOMER S.A."/>
    <n v="5109056"/>
    <s v="890939936_5109056"/>
    <d v="2023-05-23T00:00:00"/>
    <d v="2023-07-19T00:00:00"/>
    <n v="67000"/>
    <n v="62800"/>
    <x v="0"/>
    <m/>
    <s v="Para respuesta prestador"/>
    <n v="5109056"/>
    <s v="Para respuesta prestador"/>
    <n v="67000"/>
    <n v="0"/>
    <n v="368896"/>
    <n v="67000"/>
    <n v="4100"/>
    <n v="46112"/>
    <n v="100"/>
    <n v="16688"/>
    <n v="50212"/>
  </r>
  <r>
    <n v="890939936"/>
    <s v="SOCIEDAD MEDICA RIONEGRO S.A. SOMER S.A."/>
    <n v="5120288"/>
    <s v="890939936_5120288"/>
    <d v="2023-06-01T00:00:00"/>
    <d v="2023-07-19T00:00:00"/>
    <n v="80700"/>
    <n v="80700"/>
    <x v="0"/>
    <m/>
    <s v="Para respuesta prestador"/>
    <n v="5120288"/>
    <s v="Para respuesta prestador"/>
    <n v="80700"/>
    <n v="0"/>
    <n v="607288"/>
    <n v="80700"/>
    <n v="0"/>
    <n v="75911"/>
    <n v="0"/>
    <n v="4789"/>
    <n v="75911"/>
  </r>
  <r>
    <n v="890939936"/>
    <s v="SOCIEDAD MEDICA RIONEGRO S.A. SOMER S.A."/>
    <n v="5142692"/>
    <s v="890939936_5142692"/>
    <d v="2023-06-26T00:00:00"/>
    <d v="2023-07-19T00:00:00"/>
    <n v="80700"/>
    <n v="76600"/>
    <x v="0"/>
    <m/>
    <s v="Para respuesta prestador"/>
    <n v="5142692"/>
    <s v="Para respuesta prestador"/>
    <n v="80700"/>
    <n v="0"/>
    <n v="607288"/>
    <n v="80700"/>
    <n v="4100"/>
    <n v="75911"/>
    <n v="0"/>
    <n v="4789"/>
    <n v="75911"/>
  </r>
  <r>
    <n v="890939936"/>
    <s v="SOCIEDAD MEDICA RIONEGRO S.A. SOMER S.A."/>
    <n v="5143986"/>
    <s v="890939936_5143986"/>
    <d v="2023-06-27T00:00:00"/>
    <d v="2023-07-19T00:00:00"/>
    <n v="992290"/>
    <n v="929190"/>
    <x v="0"/>
    <m/>
    <s v="Para respuesta prestador"/>
    <n v="5143986"/>
    <s v="Para respuesta prestador"/>
    <n v="992290"/>
    <n v="0"/>
    <n v="10852960"/>
    <n v="992290"/>
    <n v="0"/>
    <n v="1356620"/>
    <n v="63100"/>
    <n v="34732"/>
    <n v="894458"/>
  </r>
  <r>
    <n v="890939936"/>
    <s v="SOCIEDAD MEDICA RIONEGRO S.A. SOMER S.A."/>
    <n v="5148379"/>
    <s v="890939936_5148379"/>
    <d v="2023-06-30T00:00:00"/>
    <d v="2023-08-04T00:00:00"/>
    <n v="160200"/>
    <n v="143448"/>
    <x v="0"/>
    <m/>
    <s v="Para respuesta prestador"/>
    <n v="5148379"/>
    <s v="Para respuesta prestador"/>
    <n v="160200"/>
    <n v="0"/>
    <n v="860000"/>
    <n v="160200"/>
    <n v="12400"/>
    <n v="107500"/>
    <n v="4352"/>
    <n v="33792"/>
    <n v="122056"/>
  </r>
  <r>
    <n v="890939936"/>
    <s v="SOCIEDAD MEDICA RIONEGRO S.A. SOMER S.A."/>
    <n v="5151257"/>
    <s v="890939936_5151257"/>
    <d v="2023-07-05T00:00:00"/>
    <d v="2023-07-17T00:00:00"/>
    <n v="5879365"/>
    <n v="5879365"/>
    <x v="2"/>
    <m/>
    <s v="Devuelta"/>
    <e v="#N/A"/>
    <e v="#N/A"/>
    <n v="0"/>
    <n v="0"/>
    <n v="0"/>
    <n v="0"/>
    <n v="0"/>
    <n v="0"/>
    <n v="0"/>
    <n v="0"/>
    <n v="0"/>
  </r>
  <r>
    <n v="890939936"/>
    <s v="SOCIEDAD MEDICA RIONEGRO S.A. SOMER S.A."/>
    <n v="5155537"/>
    <s v="890939936_5155537"/>
    <d v="2023-07-10T00:00:00"/>
    <d v="2023-08-04T00:00:00"/>
    <n v="35119"/>
    <n v="31019"/>
    <x v="0"/>
    <m/>
    <s v="Para respuesta prestador"/>
    <n v="5155537"/>
    <s v="Para respuesta prestador"/>
    <n v="35119"/>
    <n v="0"/>
    <n v="360760"/>
    <n v="35119"/>
    <n v="4100"/>
    <n v="45095"/>
    <n v="0"/>
    <n v="2970"/>
    <n v="3214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22">
    <pivotField showAll="0"/>
    <pivotField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axis="axisRow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8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8" baseItem="0"/>
    <dataField name="Suma de SALDO IPS" fld="7" baseField="0" baseItem="0" numFmtId="41"/>
  </dataFields>
  <formats count="1"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showGridLines="0" topLeftCell="A24" workbookViewId="0">
      <selection activeCell="A8" sqref="A8:G39"/>
    </sheetView>
  </sheetViews>
  <sheetFormatPr baseColWidth="10" defaultRowHeight="15" x14ac:dyDescent="0.25"/>
  <cols>
    <col min="1" max="1" width="11.42578125" style="1"/>
    <col min="2" max="2" width="11.42578125" style="2"/>
    <col min="3" max="3" width="19" style="1" bestFit="1" customWidth="1"/>
    <col min="4" max="4" width="13" style="1" customWidth="1"/>
    <col min="5" max="5" width="13.140625" style="2" customWidth="1"/>
    <col min="6" max="7" width="11.42578125" style="3"/>
    <col min="8" max="8" width="20.28515625" style="1" customWidth="1"/>
    <col min="9" max="16384" width="11.42578125" style="1"/>
  </cols>
  <sheetData>
    <row r="1" spans="1:8" customFormat="1" x14ac:dyDescent="0.25">
      <c r="A1" s="18" t="s">
        <v>8</v>
      </c>
      <c r="B1" s="18"/>
      <c r="C1" s="18"/>
      <c r="D1" s="18"/>
      <c r="E1" s="18"/>
      <c r="F1" s="18"/>
      <c r="G1" s="18"/>
      <c r="H1" s="18"/>
    </row>
    <row r="2" spans="1:8" customFormat="1" x14ac:dyDescent="0.25">
      <c r="A2" s="18" t="s">
        <v>9</v>
      </c>
      <c r="B2" s="18"/>
      <c r="C2" s="18"/>
      <c r="D2" s="18"/>
      <c r="E2" s="18"/>
      <c r="F2" s="18"/>
      <c r="G2" s="18"/>
      <c r="H2" s="18"/>
    </row>
    <row r="3" spans="1:8" customFormat="1" x14ac:dyDescent="0.25">
      <c r="A3" s="20" t="s">
        <v>10</v>
      </c>
      <c r="B3" s="20"/>
      <c r="C3" s="20"/>
      <c r="D3" s="20"/>
      <c r="E3" s="20"/>
      <c r="F3" s="20"/>
      <c r="G3" s="20"/>
      <c r="H3" s="20"/>
    </row>
    <row r="4" spans="1:8" customFormat="1" x14ac:dyDescent="0.25">
      <c r="A4" s="18" t="s">
        <v>19</v>
      </c>
      <c r="B4" s="18"/>
      <c r="C4" s="18"/>
      <c r="D4" s="18"/>
      <c r="E4" s="18"/>
      <c r="F4" s="18"/>
      <c r="G4" s="18"/>
      <c r="H4" s="18"/>
    </row>
    <row r="5" spans="1:8" customFormat="1" x14ac:dyDescent="0.25">
      <c r="A5" s="19" t="s">
        <v>0</v>
      </c>
      <c r="B5" s="19"/>
      <c r="C5" s="19"/>
      <c r="D5" s="19"/>
      <c r="E5" s="19"/>
      <c r="F5" s="19"/>
      <c r="G5" s="19"/>
      <c r="H5" s="19"/>
    </row>
    <row r="6" spans="1:8" customFormat="1" ht="15" customHeight="1" x14ac:dyDescent="0.25">
      <c r="A6" s="19" t="s">
        <v>21</v>
      </c>
      <c r="B6" s="19"/>
      <c r="C6" s="19"/>
      <c r="D6" s="19"/>
      <c r="E6" s="19"/>
      <c r="F6" s="19"/>
      <c r="G6" s="19"/>
      <c r="H6" s="19"/>
    </row>
    <row r="7" spans="1:8" customFormat="1" x14ac:dyDescent="0.25">
      <c r="A7" s="18"/>
      <c r="B7" s="18"/>
      <c r="C7" s="18"/>
      <c r="D7" s="18"/>
      <c r="E7" s="18"/>
      <c r="F7" s="18"/>
    </row>
    <row r="8" spans="1:8" customFormat="1" ht="37.5" customHeight="1" x14ac:dyDescent="0.25">
      <c r="A8" s="4" t="s">
        <v>11</v>
      </c>
      <c r="B8" s="5" t="s">
        <v>12</v>
      </c>
      <c r="C8" s="4" t="s">
        <v>13</v>
      </c>
      <c r="D8" s="4" t="s">
        <v>14</v>
      </c>
      <c r="E8" s="6" t="s">
        <v>15</v>
      </c>
      <c r="F8" s="6" t="s">
        <v>16</v>
      </c>
      <c r="G8" s="7" t="s">
        <v>17</v>
      </c>
      <c r="H8" s="6" t="s">
        <v>18</v>
      </c>
    </row>
    <row r="9" spans="1:8" ht="15" customHeight="1" x14ac:dyDescent="0.25">
      <c r="A9" s="17">
        <v>4927838</v>
      </c>
      <c r="B9" s="9">
        <v>44880</v>
      </c>
      <c r="C9" s="8" t="s">
        <v>1</v>
      </c>
      <c r="D9" s="17">
        <v>169952</v>
      </c>
      <c r="E9" s="9">
        <v>44939</v>
      </c>
      <c r="F9" s="10">
        <v>80700</v>
      </c>
      <c r="G9" s="10">
        <v>4789</v>
      </c>
      <c r="H9" s="11" t="s">
        <v>2</v>
      </c>
    </row>
    <row r="10" spans="1:8" ht="15" customHeight="1" x14ac:dyDescent="0.25">
      <c r="A10" s="17">
        <v>4930344</v>
      </c>
      <c r="B10" s="9">
        <v>44882</v>
      </c>
      <c r="C10" s="8" t="s">
        <v>1</v>
      </c>
      <c r="D10" s="17">
        <v>169952</v>
      </c>
      <c r="E10" s="9">
        <v>44939</v>
      </c>
      <c r="F10" s="10">
        <v>118520</v>
      </c>
      <c r="G10" s="10">
        <v>7055</v>
      </c>
      <c r="H10" s="11" t="s">
        <v>3</v>
      </c>
    </row>
    <row r="11" spans="1:8" ht="15" customHeight="1" x14ac:dyDescent="0.25">
      <c r="A11" s="17">
        <v>4952876</v>
      </c>
      <c r="B11" s="9">
        <v>44908</v>
      </c>
      <c r="C11" s="8" t="s">
        <v>1</v>
      </c>
      <c r="D11" s="17">
        <v>169952</v>
      </c>
      <c r="E11" s="9">
        <v>44939</v>
      </c>
      <c r="F11" s="10">
        <v>80700</v>
      </c>
      <c r="G11" s="10">
        <v>4789</v>
      </c>
      <c r="H11" s="11" t="s">
        <v>2</v>
      </c>
    </row>
    <row r="12" spans="1:8" ht="15" customHeight="1" x14ac:dyDescent="0.25">
      <c r="A12" s="17">
        <v>4955257</v>
      </c>
      <c r="B12" s="9">
        <v>44909</v>
      </c>
      <c r="C12" s="8" t="s">
        <v>1</v>
      </c>
      <c r="D12" s="17">
        <v>169952</v>
      </c>
      <c r="E12" s="9">
        <v>44939</v>
      </c>
      <c r="F12" s="10">
        <v>56100</v>
      </c>
      <c r="G12" s="10">
        <v>5236</v>
      </c>
      <c r="H12" s="11" t="s">
        <v>2</v>
      </c>
    </row>
    <row r="13" spans="1:8" ht="15" customHeight="1" x14ac:dyDescent="0.25">
      <c r="A13" s="17">
        <v>4955480</v>
      </c>
      <c r="B13" s="9">
        <v>44909</v>
      </c>
      <c r="C13" s="8" t="s">
        <v>1</v>
      </c>
      <c r="D13" s="17">
        <v>169952</v>
      </c>
      <c r="E13" s="9">
        <v>44939</v>
      </c>
      <c r="F13" s="10">
        <v>56100</v>
      </c>
      <c r="G13" s="10">
        <v>5236</v>
      </c>
      <c r="H13" s="11" t="s">
        <v>2</v>
      </c>
    </row>
    <row r="14" spans="1:8" ht="15" customHeight="1" x14ac:dyDescent="0.25">
      <c r="A14" s="17">
        <v>4987495</v>
      </c>
      <c r="B14" s="9">
        <v>44946</v>
      </c>
      <c r="C14" s="8" t="s">
        <v>1</v>
      </c>
      <c r="D14" s="17">
        <v>172967</v>
      </c>
      <c r="E14" s="9">
        <v>44965</v>
      </c>
      <c r="F14" s="10">
        <v>123821</v>
      </c>
      <c r="G14" s="10">
        <v>11352</v>
      </c>
      <c r="H14" s="11" t="s">
        <v>2</v>
      </c>
    </row>
    <row r="15" spans="1:8" ht="15" customHeight="1" x14ac:dyDescent="0.25">
      <c r="A15" s="17">
        <v>5001686</v>
      </c>
      <c r="B15" s="9">
        <v>44959</v>
      </c>
      <c r="C15" s="8" t="s">
        <v>1</v>
      </c>
      <c r="D15" s="17">
        <v>173682</v>
      </c>
      <c r="E15" s="9">
        <v>44965</v>
      </c>
      <c r="F15" s="10">
        <v>828362</v>
      </c>
      <c r="G15" s="10">
        <v>9400</v>
      </c>
      <c r="H15" s="11" t="s">
        <v>2</v>
      </c>
    </row>
    <row r="16" spans="1:8" ht="15" customHeight="1" x14ac:dyDescent="0.25">
      <c r="A16" s="17">
        <v>5002308</v>
      </c>
      <c r="B16" s="9">
        <v>44960</v>
      </c>
      <c r="C16" s="8" t="s">
        <v>1</v>
      </c>
      <c r="D16" s="17">
        <v>173682</v>
      </c>
      <c r="E16" s="9">
        <v>44965</v>
      </c>
      <c r="F16" s="10">
        <v>67000</v>
      </c>
      <c r="G16" s="10">
        <v>20788</v>
      </c>
      <c r="H16" s="11" t="s">
        <v>2</v>
      </c>
    </row>
    <row r="17" spans="1:8" ht="15" customHeight="1" x14ac:dyDescent="0.25">
      <c r="A17" s="17">
        <v>5007819</v>
      </c>
      <c r="B17" s="9">
        <v>44966</v>
      </c>
      <c r="C17" s="8" t="s">
        <v>1</v>
      </c>
      <c r="D17" s="17">
        <v>174246</v>
      </c>
      <c r="E17" s="9">
        <v>44971</v>
      </c>
      <c r="F17" s="10">
        <v>80713</v>
      </c>
      <c r="G17" s="10">
        <v>4802</v>
      </c>
      <c r="H17" s="11" t="s">
        <v>2</v>
      </c>
    </row>
    <row r="18" spans="1:8" ht="15" customHeight="1" x14ac:dyDescent="0.25">
      <c r="A18" s="17">
        <v>5013983</v>
      </c>
      <c r="B18" s="9">
        <v>44972</v>
      </c>
      <c r="C18" s="8" t="s">
        <v>4</v>
      </c>
      <c r="D18" s="17">
        <v>175975</v>
      </c>
      <c r="E18" s="9">
        <v>45002</v>
      </c>
      <c r="F18" s="10">
        <v>65700</v>
      </c>
      <c r="G18" s="10">
        <v>14289</v>
      </c>
      <c r="H18" s="11" t="s">
        <v>2</v>
      </c>
    </row>
    <row r="19" spans="1:8" ht="15" customHeight="1" x14ac:dyDescent="0.25">
      <c r="A19" s="17">
        <v>5022213</v>
      </c>
      <c r="B19" s="9">
        <v>44979</v>
      </c>
      <c r="C19" s="8" t="s">
        <v>1</v>
      </c>
      <c r="D19" s="17">
        <v>175975</v>
      </c>
      <c r="E19" s="9">
        <v>45002</v>
      </c>
      <c r="F19" s="10">
        <v>67000</v>
      </c>
      <c r="G19" s="10">
        <v>14500</v>
      </c>
      <c r="H19" s="11" t="s">
        <v>2</v>
      </c>
    </row>
    <row r="20" spans="1:8" ht="15" customHeight="1" x14ac:dyDescent="0.25">
      <c r="A20" s="17">
        <v>5025858</v>
      </c>
      <c r="B20" s="9">
        <v>44984</v>
      </c>
      <c r="C20" s="8" t="s">
        <v>1</v>
      </c>
      <c r="D20" s="17">
        <v>175975</v>
      </c>
      <c r="E20" s="9">
        <v>45002</v>
      </c>
      <c r="F20" s="10">
        <v>57600</v>
      </c>
      <c r="G20" s="10">
        <v>12444</v>
      </c>
      <c r="H20" s="11" t="s">
        <v>2</v>
      </c>
    </row>
    <row r="21" spans="1:8" ht="15" customHeight="1" x14ac:dyDescent="0.25">
      <c r="A21" s="17">
        <v>5055891</v>
      </c>
      <c r="B21" s="9">
        <v>45014</v>
      </c>
      <c r="C21" s="8" t="s">
        <v>1</v>
      </c>
      <c r="D21" s="17">
        <v>180401</v>
      </c>
      <c r="E21" s="9">
        <v>45065</v>
      </c>
      <c r="F21" s="10">
        <v>67000</v>
      </c>
      <c r="G21" s="10">
        <v>62834</v>
      </c>
      <c r="H21" s="11" t="s">
        <v>2</v>
      </c>
    </row>
    <row r="22" spans="1:8" ht="15" customHeight="1" x14ac:dyDescent="0.25">
      <c r="A22" s="17">
        <v>5068152</v>
      </c>
      <c r="B22" s="9">
        <v>45028</v>
      </c>
      <c r="C22" s="8" t="s">
        <v>5</v>
      </c>
      <c r="D22" s="17">
        <v>180401</v>
      </c>
      <c r="E22" s="9">
        <v>45065</v>
      </c>
      <c r="F22" s="10">
        <v>34202</v>
      </c>
      <c r="G22" s="10">
        <v>30502</v>
      </c>
      <c r="H22" s="11" t="s">
        <v>3</v>
      </c>
    </row>
    <row r="23" spans="1:8" ht="15" customHeight="1" x14ac:dyDescent="0.25">
      <c r="A23" s="17">
        <v>5080791</v>
      </c>
      <c r="B23" s="9">
        <v>45040</v>
      </c>
      <c r="C23" s="8" t="s">
        <v>1</v>
      </c>
      <c r="D23" s="17">
        <v>180401</v>
      </c>
      <c r="E23" s="9">
        <v>45065</v>
      </c>
      <c r="F23" s="10">
        <v>67000</v>
      </c>
      <c r="G23" s="10">
        <v>66900</v>
      </c>
      <c r="H23" s="11" t="s">
        <v>2</v>
      </c>
    </row>
    <row r="24" spans="1:8" ht="15" customHeight="1" x14ac:dyDescent="0.25">
      <c r="A24" s="17">
        <v>5084059</v>
      </c>
      <c r="B24" s="9">
        <v>45042</v>
      </c>
      <c r="C24" s="8" t="s">
        <v>1</v>
      </c>
      <c r="D24" s="17">
        <v>180401</v>
      </c>
      <c r="E24" s="9">
        <v>45065</v>
      </c>
      <c r="F24" s="10">
        <v>80700</v>
      </c>
      <c r="G24" s="10">
        <v>80700</v>
      </c>
      <c r="H24" s="11" t="s">
        <v>2</v>
      </c>
    </row>
    <row r="25" spans="1:8" ht="15" customHeight="1" x14ac:dyDescent="0.25">
      <c r="A25" s="17">
        <v>5084808</v>
      </c>
      <c r="B25" s="9">
        <v>45043</v>
      </c>
      <c r="C25" s="8" t="s">
        <v>1</v>
      </c>
      <c r="D25" s="17">
        <v>180401</v>
      </c>
      <c r="E25" s="9">
        <v>45065</v>
      </c>
      <c r="F25" s="10">
        <v>67000</v>
      </c>
      <c r="G25" s="10">
        <v>66900</v>
      </c>
      <c r="H25" s="11" t="s">
        <v>2</v>
      </c>
    </row>
    <row r="26" spans="1:8" ht="15" customHeight="1" x14ac:dyDescent="0.25">
      <c r="A26" s="17">
        <v>5089011</v>
      </c>
      <c r="B26" s="9">
        <v>45048</v>
      </c>
      <c r="C26" s="8" t="s">
        <v>1</v>
      </c>
      <c r="D26" s="17">
        <v>181810</v>
      </c>
      <c r="E26" s="9">
        <v>45065</v>
      </c>
      <c r="F26" s="10">
        <v>80700</v>
      </c>
      <c r="G26" s="10">
        <v>80700</v>
      </c>
      <c r="H26" s="11" t="s">
        <v>2</v>
      </c>
    </row>
    <row r="27" spans="1:8" ht="15" customHeight="1" x14ac:dyDescent="0.25">
      <c r="A27" s="17">
        <v>5089919</v>
      </c>
      <c r="B27" s="9">
        <v>45049</v>
      </c>
      <c r="C27" s="8" t="s">
        <v>1</v>
      </c>
      <c r="D27" s="17">
        <v>181810</v>
      </c>
      <c r="E27" s="9">
        <v>45065</v>
      </c>
      <c r="F27" s="10">
        <v>66800</v>
      </c>
      <c r="G27" s="10">
        <v>62700</v>
      </c>
      <c r="H27" s="11" t="s">
        <v>2</v>
      </c>
    </row>
    <row r="28" spans="1:8" ht="15" customHeight="1" x14ac:dyDescent="0.25">
      <c r="A28" s="17">
        <v>5092381</v>
      </c>
      <c r="B28" s="9">
        <v>45051</v>
      </c>
      <c r="C28" s="8" t="s">
        <v>1</v>
      </c>
      <c r="D28" s="17">
        <v>181810</v>
      </c>
      <c r="E28" s="9">
        <v>45065</v>
      </c>
      <c r="F28" s="10">
        <v>21648</v>
      </c>
      <c r="G28" s="10">
        <v>17548</v>
      </c>
      <c r="H28" s="11" t="s">
        <v>3</v>
      </c>
    </row>
    <row r="29" spans="1:8" ht="15" customHeight="1" x14ac:dyDescent="0.25">
      <c r="A29" s="17">
        <v>5100604</v>
      </c>
      <c r="B29" s="9">
        <v>45059</v>
      </c>
      <c r="C29" s="8" t="s">
        <v>4</v>
      </c>
      <c r="D29" s="17">
        <v>184407</v>
      </c>
      <c r="E29" s="9">
        <v>45126</v>
      </c>
      <c r="F29" s="10">
        <v>67000</v>
      </c>
      <c r="G29" s="10">
        <v>66934</v>
      </c>
      <c r="H29" s="11" t="s">
        <v>2</v>
      </c>
    </row>
    <row r="30" spans="1:8" ht="15" customHeight="1" x14ac:dyDescent="0.25">
      <c r="A30" s="17">
        <v>5100837</v>
      </c>
      <c r="B30" s="9">
        <v>45059</v>
      </c>
      <c r="C30" s="8" t="s">
        <v>4</v>
      </c>
      <c r="D30" s="17">
        <v>182689</v>
      </c>
      <c r="E30" s="9">
        <v>45126</v>
      </c>
      <c r="F30" s="10">
        <v>146417</v>
      </c>
      <c r="G30" s="10">
        <v>142315</v>
      </c>
      <c r="H30" s="11" t="s">
        <v>3</v>
      </c>
    </row>
    <row r="31" spans="1:8" ht="15" customHeight="1" x14ac:dyDescent="0.25">
      <c r="A31" s="17">
        <v>5102593</v>
      </c>
      <c r="B31" s="9">
        <v>45062</v>
      </c>
      <c r="C31" s="8" t="s">
        <v>1</v>
      </c>
      <c r="D31" s="17">
        <v>181810</v>
      </c>
      <c r="E31" s="9">
        <v>45065</v>
      </c>
      <c r="F31" s="10">
        <v>67000</v>
      </c>
      <c r="G31" s="10">
        <v>62800</v>
      </c>
      <c r="H31" s="11" t="s">
        <v>2</v>
      </c>
    </row>
    <row r="32" spans="1:8" ht="15" customHeight="1" x14ac:dyDescent="0.25">
      <c r="A32" s="17">
        <v>5103213</v>
      </c>
      <c r="B32" s="9">
        <v>45062</v>
      </c>
      <c r="C32" s="8" t="s">
        <v>1</v>
      </c>
      <c r="D32" s="17">
        <v>181810</v>
      </c>
      <c r="E32" s="9">
        <v>45065</v>
      </c>
      <c r="F32" s="10">
        <v>80700</v>
      </c>
      <c r="G32" s="10">
        <v>80700</v>
      </c>
      <c r="H32" s="11" t="s">
        <v>2</v>
      </c>
    </row>
    <row r="33" spans="1:8" ht="15" customHeight="1" x14ac:dyDescent="0.25">
      <c r="A33" s="17">
        <v>5109056</v>
      </c>
      <c r="B33" s="9">
        <v>45069</v>
      </c>
      <c r="C33" s="8" t="s">
        <v>4</v>
      </c>
      <c r="D33" s="17">
        <v>182689</v>
      </c>
      <c r="E33" s="9">
        <v>45126</v>
      </c>
      <c r="F33" s="10">
        <v>67000</v>
      </c>
      <c r="G33" s="10">
        <v>62800</v>
      </c>
      <c r="H33" s="11" t="s">
        <v>2</v>
      </c>
    </row>
    <row r="34" spans="1:8" ht="15" customHeight="1" x14ac:dyDescent="0.25">
      <c r="A34" s="17">
        <v>5120288</v>
      </c>
      <c r="B34" s="9">
        <v>45078</v>
      </c>
      <c r="C34" s="8" t="s">
        <v>4</v>
      </c>
      <c r="D34" s="17">
        <v>184407</v>
      </c>
      <c r="E34" s="9">
        <v>45126</v>
      </c>
      <c r="F34" s="10">
        <v>80700</v>
      </c>
      <c r="G34" s="10">
        <v>80700</v>
      </c>
      <c r="H34" s="11" t="s">
        <v>2</v>
      </c>
    </row>
    <row r="35" spans="1:8" ht="15" customHeight="1" x14ac:dyDescent="0.25">
      <c r="A35" s="17">
        <v>5142692</v>
      </c>
      <c r="B35" s="9">
        <v>45103</v>
      </c>
      <c r="C35" s="8" t="s">
        <v>4</v>
      </c>
      <c r="D35" s="17">
        <v>185742</v>
      </c>
      <c r="E35" s="9">
        <v>45126</v>
      </c>
      <c r="F35" s="10">
        <v>80700</v>
      </c>
      <c r="G35" s="10">
        <v>76600</v>
      </c>
      <c r="H35" s="11" t="s">
        <v>2</v>
      </c>
    </row>
    <row r="36" spans="1:8" ht="15" customHeight="1" x14ac:dyDescent="0.25">
      <c r="A36" s="17">
        <v>5143986</v>
      </c>
      <c r="B36" s="9">
        <v>45104</v>
      </c>
      <c r="C36" s="8" t="s">
        <v>4</v>
      </c>
      <c r="D36" s="17">
        <v>185742</v>
      </c>
      <c r="E36" s="9">
        <v>45126</v>
      </c>
      <c r="F36" s="10">
        <v>992290</v>
      </c>
      <c r="G36" s="10">
        <v>929190</v>
      </c>
      <c r="H36" s="11" t="s">
        <v>2</v>
      </c>
    </row>
    <row r="37" spans="1:8" ht="15" customHeight="1" x14ac:dyDescent="0.25">
      <c r="A37" s="17">
        <v>5148379</v>
      </c>
      <c r="B37" s="9">
        <v>45107</v>
      </c>
      <c r="C37" s="8" t="s">
        <v>1</v>
      </c>
      <c r="D37" s="17">
        <v>187221</v>
      </c>
      <c r="E37" s="9">
        <v>45142</v>
      </c>
      <c r="F37" s="10">
        <v>160200</v>
      </c>
      <c r="G37" s="10">
        <v>143448</v>
      </c>
      <c r="H37" s="11" t="s">
        <v>2</v>
      </c>
    </row>
    <row r="38" spans="1:8" ht="15" customHeight="1" x14ac:dyDescent="0.25">
      <c r="A38" s="17">
        <v>5151257</v>
      </c>
      <c r="B38" s="9">
        <v>45112</v>
      </c>
      <c r="C38" s="8" t="s">
        <v>4</v>
      </c>
      <c r="D38" s="17">
        <v>186811</v>
      </c>
      <c r="E38" s="9">
        <v>45124</v>
      </c>
      <c r="F38" s="10">
        <v>5879365</v>
      </c>
      <c r="G38" s="10">
        <v>5879365</v>
      </c>
      <c r="H38" s="11" t="s">
        <v>2</v>
      </c>
    </row>
    <row r="39" spans="1:8" ht="15" customHeight="1" x14ac:dyDescent="0.25">
      <c r="A39" s="17">
        <v>5155537</v>
      </c>
      <c r="B39" s="9">
        <v>45117</v>
      </c>
      <c r="C39" s="8" t="s">
        <v>1</v>
      </c>
      <c r="D39" s="17">
        <v>187221</v>
      </c>
      <c r="E39" s="9">
        <v>45142</v>
      </c>
      <c r="F39" s="10">
        <v>35119</v>
      </c>
      <c r="G39" s="10">
        <v>31019</v>
      </c>
      <c r="H39" s="11" t="s">
        <v>3</v>
      </c>
    </row>
    <row r="41" spans="1:8" x14ac:dyDescent="0.25">
      <c r="A41" s="14" t="s">
        <v>20</v>
      </c>
      <c r="B41" s="15"/>
      <c r="C41" s="14"/>
      <c r="D41" s="14"/>
      <c r="E41" s="15"/>
      <c r="F41" s="16"/>
      <c r="G41" s="13">
        <f>SUBTOTAL(9,G9:G39)</f>
        <v>8139335</v>
      </c>
      <c r="H41" s="13"/>
    </row>
  </sheetData>
  <mergeCells count="7">
    <mergeCell ref="A2:H2"/>
    <mergeCell ref="A1:H1"/>
    <mergeCell ref="A7:F7"/>
    <mergeCell ref="A6:H6"/>
    <mergeCell ref="A5:H5"/>
    <mergeCell ref="A4:H4"/>
    <mergeCell ref="A3:H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36.28515625" bestFit="1" customWidth="1"/>
    <col min="2" max="2" width="12.140625" customWidth="1"/>
    <col min="3" max="3" width="18.7109375" customWidth="1"/>
  </cols>
  <sheetData>
    <row r="3" spans="1:3" x14ac:dyDescent="0.25">
      <c r="A3" s="37" t="s">
        <v>80</v>
      </c>
      <c r="B3" t="s">
        <v>81</v>
      </c>
      <c r="C3" t="s">
        <v>82</v>
      </c>
    </row>
    <row r="4" spans="1:3" x14ac:dyDescent="0.25">
      <c r="A4" s="38" t="s">
        <v>74</v>
      </c>
      <c r="B4" s="39">
        <v>1</v>
      </c>
      <c r="C4" s="40">
        <v>5879365</v>
      </c>
    </row>
    <row r="5" spans="1:3" x14ac:dyDescent="0.25">
      <c r="A5" s="38" t="s">
        <v>75</v>
      </c>
      <c r="B5" s="39">
        <v>1</v>
      </c>
      <c r="C5" s="40">
        <v>30502</v>
      </c>
    </row>
    <row r="6" spans="1:3" x14ac:dyDescent="0.25">
      <c r="A6" s="38" t="s">
        <v>73</v>
      </c>
      <c r="B6" s="39">
        <v>29</v>
      </c>
      <c r="C6" s="40">
        <v>2229468</v>
      </c>
    </row>
    <row r="7" spans="1:3" x14ac:dyDescent="0.25">
      <c r="A7" s="38" t="s">
        <v>79</v>
      </c>
      <c r="B7" s="39">
        <v>31</v>
      </c>
      <c r="C7" s="40">
        <v>8139335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opLeftCell="A2" workbookViewId="0">
      <selection activeCell="A2" sqref="A2:V33"/>
    </sheetView>
  </sheetViews>
  <sheetFormatPr baseColWidth="10" defaultRowHeight="15" x14ac:dyDescent="0.25"/>
  <cols>
    <col min="2" max="2" width="29" customWidth="1"/>
    <col min="4" max="4" width="21.85546875" customWidth="1"/>
    <col min="6" max="6" width="13.140625" customWidth="1"/>
    <col min="9" max="9" width="24.7109375" customWidth="1"/>
    <col min="10" max="10" width="26.7109375" customWidth="1"/>
  </cols>
  <sheetData>
    <row r="1" spans="1:22" x14ac:dyDescent="0.25">
      <c r="G1" s="28">
        <f>SUBTOTAL(9,G3:G33)</f>
        <v>9823857</v>
      </c>
      <c r="H1" s="28">
        <f>SUBTOTAL(9,H3:H33)</f>
        <v>8139335</v>
      </c>
      <c r="I1" s="28"/>
      <c r="J1" s="28"/>
      <c r="N1" s="28">
        <f>SUBTOTAL(9,N3:N33)</f>
        <v>3944492</v>
      </c>
      <c r="O1" s="28">
        <f t="shared" ref="O1:U1" si="0">SUBTOTAL(9,O3:O33)</f>
        <v>0</v>
      </c>
      <c r="P1" s="28">
        <f t="shared" si="0"/>
        <v>22855108</v>
      </c>
      <c r="Q1" s="28">
        <f t="shared" si="0"/>
        <v>3944492</v>
      </c>
      <c r="R1" s="28">
        <f t="shared" si="0"/>
        <v>86500</v>
      </c>
      <c r="S1" s="28">
        <f t="shared" si="0"/>
        <v>3996549</v>
      </c>
      <c r="T1" s="28">
        <f t="shared" si="0"/>
        <v>68186</v>
      </c>
      <c r="U1" s="28">
        <f t="shared" si="0"/>
        <v>342074</v>
      </c>
      <c r="V1" s="28">
        <f>SUBTOTAL(9,V3:V33)</f>
        <v>3496632</v>
      </c>
    </row>
    <row r="2" spans="1:22" ht="30" x14ac:dyDescent="0.25">
      <c r="A2" s="23" t="s">
        <v>23</v>
      </c>
      <c r="B2" s="24" t="s">
        <v>24</v>
      </c>
      <c r="C2" s="29" t="s">
        <v>11</v>
      </c>
      <c r="D2" s="29" t="s">
        <v>27</v>
      </c>
      <c r="E2" s="21" t="s">
        <v>12</v>
      </c>
      <c r="F2" s="22" t="s">
        <v>15</v>
      </c>
      <c r="G2" s="22" t="s">
        <v>16</v>
      </c>
      <c r="H2" s="27" t="s">
        <v>17</v>
      </c>
      <c r="I2" s="27" t="s">
        <v>71</v>
      </c>
      <c r="J2" s="36" t="s">
        <v>76</v>
      </c>
      <c r="K2" s="34" t="s">
        <v>72</v>
      </c>
      <c r="L2" s="32" t="s">
        <v>25</v>
      </c>
      <c r="M2" s="32" t="s">
        <v>26</v>
      </c>
      <c r="N2" s="32" t="s">
        <v>62</v>
      </c>
      <c r="O2" s="32" t="s">
        <v>63</v>
      </c>
      <c r="P2" s="32" t="s">
        <v>64</v>
      </c>
      <c r="Q2" s="32" t="s">
        <v>65</v>
      </c>
      <c r="R2" s="32" t="s">
        <v>66</v>
      </c>
      <c r="S2" s="32" t="s">
        <v>67</v>
      </c>
      <c r="T2" s="32" t="s">
        <v>68</v>
      </c>
      <c r="U2" s="35" t="s">
        <v>69</v>
      </c>
      <c r="V2" s="32" t="s">
        <v>70</v>
      </c>
    </row>
    <row r="3" spans="1:22" ht="43.5" customHeight="1" x14ac:dyDescent="0.25">
      <c r="A3" s="25">
        <v>890939936</v>
      </c>
      <c r="B3" s="26" t="s">
        <v>22</v>
      </c>
      <c r="C3" s="17">
        <v>4927838</v>
      </c>
      <c r="D3" s="17" t="s">
        <v>28</v>
      </c>
      <c r="E3" s="9">
        <v>44880</v>
      </c>
      <c r="F3" s="9">
        <v>44939</v>
      </c>
      <c r="G3" s="10">
        <v>80700</v>
      </c>
      <c r="H3" s="10">
        <v>4789</v>
      </c>
      <c r="I3" s="10" t="s">
        <v>73</v>
      </c>
      <c r="J3" s="10" t="s">
        <v>77</v>
      </c>
      <c r="K3" s="33" t="s">
        <v>59</v>
      </c>
      <c r="L3" s="30">
        <v>4927838</v>
      </c>
      <c r="M3" s="30" t="s">
        <v>59</v>
      </c>
      <c r="N3" s="31">
        <v>80700</v>
      </c>
      <c r="O3" s="31">
        <v>0</v>
      </c>
      <c r="P3" s="31">
        <v>303644</v>
      </c>
      <c r="Q3" s="31">
        <v>80700</v>
      </c>
      <c r="R3" s="31">
        <v>0</v>
      </c>
      <c r="S3" s="31">
        <v>75911</v>
      </c>
      <c r="T3" s="31">
        <v>0</v>
      </c>
      <c r="U3" s="31">
        <v>4789</v>
      </c>
      <c r="V3" s="31">
        <f>VLOOKUP(C3,[1]Export!J$2:U$335,12,0)</f>
        <v>75911</v>
      </c>
    </row>
    <row r="4" spans="1:22" ht="45" x14ac:dyDescent="0.25">
      <c r="A4" s="25">
        <v>890939936</v>
      </c>
      <c r="B4" s="26" t="s">
        <v>22</v>
      </c>
      <c r="C4" s="17">
        <v>4930344</v>
      </c>
      <c r="D4" s="17" t="s">
        <v>29</v>
      </c>
      <c r="E4" s="9">
        <v>44882</v>
      </c>
      <c r="F4" s="9">
        <v>44939</v>
      </c>
      <c r="G4" s="10">
        <v>118520</v>
      </c>
      <c r="H4" s="10">
        <v>7055</v>
      </c>
      <c r="I4" s="10" t="s">
        <v>73</v>
      </c>
      <c r="J4" s="10" t="s">
        <v>77</v>
      </c>
      <c r="K4" s="33" t="s">
        <v>59</v>
      </c>
      <c r="L4" s="30">
        <v>4930344</v>
      </c>
      <c r="M4" s="30" t="s">
        <v>59</v>
      </c>
      <c r="N4" s="31">
        <v>118520</v>
      </c>
      <c r="O4" s="31">
        <v>0</v>
      </c>
      <c r="P4" s="31">
        <v>445860</v>
      </c>
      <c r="Q4" s="31">
        <v>118520</v>
      </c>
      <c r="R4" s="31">
        <v>12800</v>
      </c>
      <c r="S4" s="31">
        <v>111465</v>
      </c>
      <c r="T4" s="31">
        <v>0</v>
      </c>
      <c r="U4" s="31">
        <v>7055</v>
      </c>
      <c r="V4" s="31">
        <f>VLOOKUP(C4,[1]Export!J$2:U$335,12,0)</f>
        <v>98665</v>
      </c>
    </row>
    <row r="5" spans="1:22" ht="45" x14ac:dyDescent="0.25">
      <c r="A5" s="25">
        <v>890939936</v>
      </c>
      <c r="B5" s="26" t="s">
        <v>22</v>
      </c>
      <c r="C5" s="17">
        <v>4952876</v>
      </c>
      <c r="D5" s="17" t="s">
        <v>30</v>
      </c>
      <c r="E5" s="9">
        <v>44908</v>
      </c>
      <c r="F5" s="9">
        <v>44939</v>
      </c>
      <c r="G5" s="10">
        <v>80700</v>
      </c>
      <c r="H5" s="10">
        <v>4789</v>
      </c>
      <c r="I5" s="10" t="s">
        <v>73</v>
      </c>
      <c r="J5" s="10" t="s">
        <v>77</v>
      </c>
      <c r="K5" s="33" t="s">
        <v>59</v>
      </c>
      <c r="L5" s="30">
        <v>4952876</v>
      </c>
      <c r="M5" s="30" t="s">
        <v>59</v>
      </c>
      <c r="N5" s="31">
        <v>80700</v>
      </c>
      <c r="O5" s="31">
        <v>0</v>
      </c>
      <c r="P5" s="31">
        <v>303644</v>
      </c>
      <c r="Q5" s="31">
        <v>80700</v>
      </c>
      <c r="R5" s="31">
        <v>3700</v>
      </c>
      <c r="S5" s="31">
        <v>75911</v>
      </c>
      <c r="T5" s="31">
        <v>0</v>
      </c>
      <c r="U5" s="31">
        <v>4789</v>
      </c>
      <c r="V5" s="31">
        <f>VLOOKUP(C5,[1]Export!J$2:U$335,12,0)</f>
        <v>72211</v>
      </c>
    </row>
    <row r="6" spans="1:22" ht="45" x14ac:dyDescent="0.25">
      <c r="A6" s="25">
        <v>890939936</v>
      </c>
      <c r="B6" s="26" t="s">
        <v>22</v>
      </c>
      <c r="C6" s="17">
        <v>4955257</v>
      </c>
      <c r="D6" s="17" t="s">
        <v>31</v>
      </c>
      <c r="E6" s="9">
        <v>44909</v>
      </c>
      <c r="F6" s="9">
        <v>44939</v>
      </c>
      <c r="G6" s="10">
        <v>56100</v>
      </c>
      <c r="H6" s="10">
        <v>5236</v>
      </c>
      <c r="I6" s="10" t="s">
        <v>73</v>
      </c>
      <c r="J6" s="10" t="s">
        <v>77</v>
      </c>
      <c r="K6" s="33" t="s">
        <v>59</v>
      </c>
      <c r="L6" s="30">
        <v>4955257</v>
      </c>
      <c r="M6" s="30" t="s">
        <v>59</v>
      </c>
      <c r="N6" s="31">
        <v>56100</v>
      </c>
      <c r="O6" s="31">
        <v>0</v>
      </c>
      <c r="P6" s="31">
        <v>145200</v>
      </c>
      <c r="Q6" s="31">
        <v>56100</v>
      </c>
      <c r="R6" s="31">
        <v>3700</v>
      </c>
      <c r="S6" s="31">
        <v>50864</v>
      </c>
      <c r="T6" s="31">
        <v>0</v>
      </c>
      <c r="U6" s="31">
        <v>5236</v>
      </c>
      <c r="V6" s="31">
        <f>VLOOKUP(C6,[1]Export!J$2:U$335,12,0)</f>
        <v>47164</v>
      </c>
    </row>
    <row r="7" spans="1:22" ht="45" x14ac:dyDescent="0.25">
      <c r="A7" s="25">
        <v>890939936</v>
      </c>
      <c r="B7" s="26" t="s">
        <v>22</v>
      </c>
      <c r="C7" s="17">
        <v>4955480</v>
      </c>
      <c r="D7" s="17" t="s">
        <v>32</v>
      </c>
      <c r="E7" s="9">
        <v>44909</v>
      </c>
      <c r="F7" s="9">
        <v>44939</v>
      </c>
      <c r="G7" s="10">
        <v>56100</v>
      </c>
      <c r="H7" s="10">
        <v>5236</v>
      </c>
      <c r="I7" s="10" t="s">
        <v>73</v>
      </c>
      <c r="J7" s="10" t="s">
        <v>77</v>
      </c>
      <c r="K7" s="33" t="s">
        <v>59</v>
      </c>
      <c r="L7" s="30">
        <v>4955480</v>
      </c>
      <c r="M7" s="30" t="s">
        <v>59</v>
      </c>
      <c r="N7" s="31">
        <v>56100</v>
      </c>
      <c r="O7" s="31">
        <v>0</v>
      </c>
      <c r="P7" s="31">
        <v>145200</v>
      </c>
      <c r="Q7" s="31">
        <v>56100</v>
      </c>
      <c r="R7" s="31">
        <v>3700</v>
      </c>
      <c r="S7" s="31">
        <v>50864</v>
      </c>
      <c r="T7" s="31">
        <v>0</v>
      </c>
      <c r="U7" s="31">
        <v>5236</v>
      </c>
      <c r="V7" s="31">
        <f>VLOOKUP(C7,[1]Export!J$2:U$335,12,0)</f>
        <v>47164</v>
      </c>
    </row>
    <row r="8" spans="1:22" ht="45" x14ac:dyDescent="0.25">
      <c r="A8" s="25">
        <v>890939936</v>
      </c>
      <c r="B8" s="26" t="s">
        <v>22</v>
      </c>
      <c r="C8" s="17">
        <v>4987495</v>
      </c>
      <c r="D8" s="17" t="s">
        <v>33</v>
      </c>
      <c r="E8" s="9">
        <v>44946</v>
      </c>
      <c r="F8" s="9">
        <v>44965</v>
      </c>
      <c r="G8" s="10">
        <v>123821</v>
      </c>
      <c r="H8" s="10">
        <v>11352</v>
      </c>
      <c r="I8" s="10" t="s">
        <v>73</v>
      </c>
      <c r="J8" s="10" t="s">
        <v>77</v>
      </c>
      <c r="K8" s="33" t="s">
        <v>59</v>
      </c>
      <c r="L8" s="30">
        <v>4987495</v>
      </c>
      <c r="M8" s="30" t="s">
        <v>59</v>
      </c>
      <c r="N8" s="31">
        <v>123821</v>
      </c>
      <c r="O8" s="31">
        <v>0</v>
      </c>
      <c r="P8" s="31">
        <v>153336</v>
      </c>
      <c r="Q8" s="31">
        <v>123821</v>
      </c>
      <c r="R8" s="31">
        <v>3700</v>
      </c>
      <c r="S8" s="31">
        <v>112464</v>
      </c>
      <c r="T8" s="31">
        <v>0</v>
      </c>
      <c r="U8" s="31">
        <v>11357</v>
      </c>
      <c r="V8" s="31">
        <f>VLOOKUP(C8,[1]Export!J$2:U$335,12,0)</f>
        <v>108764</v>
      </c>
    </row>
    <row r="9" spans="1:22" ht="45" x14ac:dyDescent="0.25">
      <c r="A9" s="25">
        <v>890939936</v>
      </c>
      <c r="B9" s="26" t="s">
        <v>22</v>
      </c>
      <c r="C9" s="17">
        <v>5001686</v>
      </c>
      <c r="D9" s="17" t="s">
        <v>34</v>
      </c>
      <c r="E9" s="9">
        <v>44959</v>
      </c>
      <c r="F9" s="9">
        <v>44965</v>
      </c>
      <c r="G9" s="10">
        <v>828362</v>
      </c>
      <c r="H9" s="10">
        <v>9400</v>
      </c>
      <c r="I9" s="10" t="s">
        <v>73</v>
      </c>
      <c r="J9" s="10" t="s">
        <v>77</v>
      </c>
      <c r="K9" s="33" t="s">
        <v>59</v>
      </c>
      <c r="L9" s="30">
        <v>5001686</v>
      </c>
      <c r="M9" s="30" t="s">
        <v>59</v>
      </c>
      <c r="N9" s="31">
        <v>828362</v>
      </c>
      <c r="O9" s="31">
        <v>0</v>
      </c>
      <c r="P9" s="31">
        <v>1200000</v>
      </c>
      <c r="Q9" s="31">
        <v>828362</v>
      </c>
      <c r="R9" s="31">
        <v>0</v>
      </c>
      <c r="S9" s="31">
        <v>818962</v>
      </c>
      <c r="T9" s="31">
        <v>0</v>
      </c>
      <c r="U9" s="31">
        <v>9400</v>
      </c>
      <c r="V9" s="31">
        <f>VLOOKUP(C9,[1]Export!J$2:U$335,12,0)</f>
        <v>818962</v>
      </c>
    </row>
    <row r="10" spans="1:22" ht="45" x14ac:dyDescent="0.25">
      <c r="A10" s="25">
        <v>890939936</v>
      </c>
      <c r="B10" s="26" t="s">
        <v>22</v>
      </c>
      <c r="C10" s="17">
        <v>5002308</v>
      </c>
      <c r="D10" s="17" t="s">
        <v>35</v>
      </c>
      <c r="E10" s="9">
        <v>44960</v>
      </c>
      <c r="F10" s="9">
        <v>44965</v>
      </c>
      <c r="G10" s="10">
        <v>67000</v>
      </c>
      <c r="H10" s="10">
        <v>20788</v>
      </c>
      <c r="I10" s="10" t="s">
        <v>73</v>
      </c>
      <c r="J10" s="10" t="s">
        <v>77</v>
      </c>
      <c r="K10" s="33" t="s">
        <v>59</v>
      </c>
      <c r="L10" s="30">
        <v>5002308</v>
      </c>
      <c r="M10" s="30" t="s">
        <v>59</v>
      </c>
      <c r="N10" s="31">
        <v>67000</v>
      </c>
      <c r="O10" s="31">
        <v>0</v>
      </c>
      <c r="P10" s="31">
        <v>184448</v>
      </c>
      <c r="Q10" s="31">
        <v>67000</v>
      </c>
      <c r="R10" s="31">
        <v>0</v>
      </c>
      <c r="S10" s="31">
        <v>46112</v>
      </c>
      <c r="T10" s="31">
        <v>0</v>
      </c>
      <c r="U10" s="31">
        <v>20888</v>
      </c>
      <c r="V10" s="31">
        <f>VLOOKUP(C10,[1]Export!J$2:U$335,12,0)</f>
        <v>46112</v>
      </c>
    </row>
    <row r="11" spans="1:22" ht="45" x14ac:dyDescent="0.25">
      <c r="A11" s="25">
        <v>890939936</v>
      </c>
      <c r="B11" s="26" t="s">
        <v>22</v>
      </c>
      <c r="C11" s="17">
        <v>5007819</v>
      </c>
      <c r="D11" s="17" t="s">
        <v>36</v>
      </c>
      <c r="E11" s="9">
        <v>44966</v>
      </c>
      <c r="F11" s="9">
        <v>44971</v>
      </c>
      <c r="G11" s="10">
        <v>80713</v>
      </c>
      <c r="H11" s="10">
        <v>4802</v>
      </c>
      <c r="I11" s="10" t="s">
        <v>73</v>
      </c>
      <c r="J11" s="10" t="s">
        <v>77</v>
      </c>
      <c r="K11" s="33" t="s">
        <v>59</v>
      </c>
      <c r="L11" s="30">
        <v>5007819</v>
      </c>
      <c r="M11" s="30" t="s">
        <v>59</v>
      </c>
      <c r="N11" s="31">
        <v>80713</v>
      </c>
      <c r="O11" s="31">
        <v>0</v>
      </c>
      <c r="P11" s="31">
        <v>303644</v>
      </c>
      <c r="Q11" s="31">
        <v>80713</v>
      </c>
      <c r="R11" s="31">
        <v>4100</v>
      </c>
      <c r="S11" s="31">
        <v>75911</v>
      </c>
      <c r="T11" s="31">
        <v>0</v>
      </c>
      <c r="U11" s="31">
        <v>4802</v>
      </c>
      <c r="V11" s="31">
        <f>VLOOKUP(C11,[1]Export!J$2:U$335,12,0)</f>
        <v>71811</v>
      </c>
    </row>
    <row r="12" spans="1:22" ht="45" x14ac:dyDescent="0.25">
      <c r="A12" s="25">
        <v>890939936</v>
      </c>
      <c r="B12" s="26" t="s">
        <v>22</v>
      </c>
      <c r="C12" s="17">
        <v>5013983</v>
      </c>
      <c r="D12" s="17" t="s">
        <v>37</v>
      </c>
      <c r="E12" s="9">
        <v>44972</v>
      </c>
      <c r="F12" s="9">
        <v>45002</v>
      </c>
      <c r="G12" s="10">
        <v>65700</v>
      </c>
      <c r="H12" s="10">
        <v>14289</v>
      </c>
      <c r="I12" s="10" t="s">
        <v>73</v>
      </c>
      <c r="J12" s="10" t="s">
        <v>77</v>
      </c>
      <c r="K12" s="33" t="s">
        <v>59</v>
      </c>
      <c r="L12" s="30">
        <v>5013983</v>
      </c>
      <c r="M12" s="30" t="s">
        <v>59</v>
      </c>
      <c r="N12" s="31">
        <v>65700</v>
      </c>
      <c r="O12" s="31">
        <v>0</v>
      </c>
      <c r="P12" s="31">
        <v>51392</v>
      </c>
      <c r="Q12" s="31">
        <v>65700</v>
      </c>
      <c r="R12" s="31">
        <v>5900</v>
      </c>
      <c r="S12" s="31">
        <v>51363</v>
      </c>
      <c r="T12" s="31">
        <v>0</v>
      </c>
      <c r="U12" s="31">
        <v>14337</v>
      </c>
      <c r="V12" s="31">
        <f>VLOOKUP(C12,[1]Export!J$2:U$335,12,0)</f>
        <v>45463</v>
      </c>
    </row>
    <row r="13" spans="1:22" ht="45" x14ac:dyDescent="0.25">
      <c r="A13" s="25">
        <v>890939936</v>
      </c>
      <c r="B13" s="26" t="s">
        <v>22</v>
      </c>
      <c r="C13" s="17">
        <v>5022213</v>
      </c>
      <c r="D13" s="17" t="s">
        <v>38</v>
      </c>
      <c r="E13" s="9">
        <v>44979</v>
      </c>
      <c r="F13" s="9">
        <v>45002</v>
      </c>
      <c r="G13" s="10">
        <v>67000</v>
      </c>
      <c r="H13" s="10">
        <v>14500</v>
      </c>
      <c r="I13" s="10" t="s">
        <v>73</v>
      </c>
      <c r="J13" s="10" t="s">
        <v>77</v>
      </c>
      <c r="K13" s="33" t="s">
        <v>59</v>
      </c>
      <c r="L13" s="30">
        <v>5022213</v>
      </c>
      <c r="M13" s="30" t="s">
        <v>59</v>
      </c>
      <c r="N13" s="31">
        <v>67000</v>
      </c>
      <c r="O13" s="31">
        <v>0</v>
      </c>
      <c r="P13" s="31">
        <v>209600</v>
      </c>
      <c r="Q13" s="31">
        <v>67000</v>
      </c>
      <c r="R13" s="31">
        <v>0</v>
      </c>
      <c r="S13" s="31">
        <v>52400</v>
      </c>
      <c r="T13" s="31">
        <v>100</v>
      </c>
      <c r="U13" s="31">
        <v>14500</v>
      </c>
      <c r="V13" s="31">
        <f>VLOOKUP(C13,[1]Export!J$2:U$335,12,0)</f>
        <v>52400</v>
      </c>
    </row>
    <row r="14" spans="1:22" ht="45" x14ac:dyDescent="0.25">
      <c r="A14" s="25">
        <v>890939936</v>
      </c>
      <c r="B14" s="26" t="s">
        <v>22</v>
      </c>
      <c r="C14" s="17">
        <v>5025858</v>
      </c>
      <c r="D14" s="17" t="s">
        <v>39</v>
      </c>
      <c r="E14" s="9">
        <v>44984</v>
      </c>
      <c r="F14" s="9">
        <v>45002</v>
      </c>
      <c r="G14" s="10">
        <v>57600</v>
      </c>
      <c r="H14" s="10">
        <v>12444</v>
      </c>
      <c r="I14" s="10" t="s">
        <v>73</v>
      </c>
      <c r="J14" s="10" t="s">
        <v>77</v>
      </c>
      <c r="K14" s="33" t="s">
        <v>59</v>
      </c>
      <c r="L14" s="30">
        <v>5025858</v>
      </c>
      <c r="M14" s="30" t="s">
        <v>59</v>
      </c>
      <c r="N14" s="31">
        <v>57600</v>
      </c>
      <c r="O14" s="31">
        <v>0</v>
      </c>
      <c r="P14" s="31">
        <v>180224</v>
      </c>
      <c r="Q14" s="31">
        <v>57600</v>
      </c>
      <c r="R14" s="31">
        <v>0</v>
      </c>
      <c r="S14" s="31">
        <v>45056</v>
      </c>
      <c r="T14" s="31">
        <v>100</v>
      </c>
      <c r="U14" s="31">
        <v>12444</v>
      </c>
      <c r="V14" s="31">
        <f>VLOOKUP(C14,[1]Export!J$2:U$335,12,0)</f>
        <v>45056</v>
      </c>
    </row>
    <row r="15" spans="1:22" ht="45" x14ac:dyDescent="0.25">
      <c r="A15" s="25">
        <v>890939936</v>
      </c>
      <c r="B15" s="26" t="s">
        <v>22</v>
      </c>
      <c r="C15" s="17">
        <v>5055891</v>
      </c>
      <c r="D15" s="17" t="s">
        <v>40</v>
      </c>
      <c r="E15" s="9">
        <v>45014</v>
      </c>
      <c r="F15" s="9">
        <v>45065</v>
      </c>
      <c r="G15" s="10">
        <v>67000</v>
      </c>
      <c r="H15" s="10">
        <v>62834</v>
      </c>
      <c r="I15" s="10" t="s">
        <v>73</v>
      </c>
      <c r="J15" s="10" t="s">
        <v>78</v>
      </c>
      <c r="K15" s="33" t="s">
        <v>59</v>
      </c>
      <c r="L15" s="30">
        <v>5055891</v>
      </c>
      <c r="M15" s="30" t="s">
        <v>59</v>
      </c>
      <c r="N15" s="31">
        <v>67000</v>
      </c>
      <c r="O15" s="31">
        <v>0</v>
      </c>
      <c r="P15" s="31">
        <v>368896</v>
      </c>
      <c r="Q15" s="31">
        <v>67000</v>
      </c>
      <c r="R15" s="31">
        <v>4100</v>
      </c>
      <c r="S15" s="31">
        <v>46112</v>
      </c>
      <c r="T15" s="31">
        <v>66</v>
      </c>
      <c r="U15" s="31">
        <v>20822</v>
      </c>
      <c r="V15" s="31">
        <f>VLOOKUP(C15,[1]Export!J$2:U$335,12,0)</f>
        <v>46112</v>
      </c>
    </row>
    <row r="16" spans="1:22" ht="30" x14ac:dyDescent="0.25">
      <c r="A16" s="25">
        <v>890939936</v>
      </c>
      <c r="B16" s="26" t="s">
        <v>22</v>
      </c>
      <c r="C16" s="17">
        <v>5068152</v>
      </c>
      <c r="D16" s="17" t="s">
        <v>41</v>
      </c>
      <c r="E16" s="9">
        <v>45028</v>
      </c>
      <c r="F16" s="9">
        <v>45065</v>
      </c>
      <c r="G16" s="10">
        <v>34202</v>
      </c>
      <c r="H16" s="10">
        <v>30502</v>
      </c>
      <c r="I16" s="10" t="s">
        <v>75</v>
      </c>
      <c r="J16" s="10" t="s">
        <v>78</v>
      </c>
      <c r="K16" s="33" t="s">
        <v>60</v>
      </c>
      <c r="L16" s="30">
        <v>5068152</v>
      </c>
      <c r="M16" s="30" t="s">
        <v>60</v>
      </c>
      <c r="N16" s="31">
        <v>34202</v>
      </c>
      <c r="O16" s="31">
        <v>0</v>
      </c>
      <c r="P16" s="31">
        <v>68404</v>
      </c>
      <c r="Q16" s="31">
        <v>34202</v>
      </c>
      <c r="R16" s="31">
        <v>3700</v>
      </c>
      <c r="S16" s="31">
        <v>34202</v>
      </c>
      <c r="T16" s="31">
        <v>0</v>
      </c>
      <c r="U16" s="31">
        <v>0</v>
      </c>
      <c r="V16" s="31">
        <f>VLOOKUP(C16,[1]Export!J$2:U$335,12,0)</f>
        <v>34202</v>
      </c>
    </row>
    <row r="17" spans="1:22" ht="45" x14ac:dyDescent="0.25">
      <c r="A17" s="25">
        <v>890939936</v>
      </c>
      <c r="B17" s="26" t="s">
        <v>22</v>
      </c>
      <c r="C17" s="17">
        <v>5080791</v>
      </c>
      <c r="D17" s="17" t="s">
        <v>42</v>
      </c>
      <c r="E17" s="9">
        <v>45040</v>
      </c>
      <c r="F17" s="9">
        <v>45065</v>
      </c>
      <c r="G17" s="10">
        <v>67000</v>
      </c>
      <c r="H17" s="10">
        <v>66900</v>
      </c>
      <c r="I17" s="10" t="s">
        <v>73</v>
      </c>
      <c r="J17" s="10" t="s">
        <v>78</v>
      </c>
      <c r="K17" s="33" t="s">
        <v>59</v>
      </c>
      <c r="L17" s="30">
        <v>5080791</v>
      </c>
      <c r="M17" s="30" t="s">
        <v>59</v>
      </c>
      <c r="N17" s="31">
        <v>67000</v>
      </c>
      <c r="O17" s="31">
        <v>0</v>
      </c>
      <c r="P17" s="31">
        <v>419200</v>
      </c>
      <c r="Q17" s="31">
        <v>67000</v>
      </c>
      <c r="R17" s="31">
        <v>0</v>
      </c>
      <c r="S17" s="31">
        <v>52400</v>
      </c>
      <c r="T17" s="31">
        <v>100</v>
      </c>
      <c r="U17" s="31">
        <v>18200</v>
      </c>
      <c r="V17" s="31">
        <f>VLOOKUP(C17,[1]Export!J$2:U$335,12,0)</f>
        <v>48700</v>
      </c>
    </row>
    <row r="18" spans="1:22" ht="45" x14ac:dyDescent="0.25">
      <c r="A18" s="25">
        <v>890939936</v>
      </c>
      <c r="B18" s="26" t="s">
        <v>22</v>
      </c>
      <c r="C18" s="17">
        <v>5084059</v>
      </c>
      <c r="D18" s="17" t="s">
        <v>43</v>
      </c>
      <c r="E18" s="9">
        <v>45042</v>
      </c>
      <c r="F18" s="9">
        <v>45065</v>
      </c>
      <c r="G18" s="10">
        <v>80700</v>
      </c>
      <c r="H18" s="10">
        <v>80700</v>
      </c>
      <c r="I18" s="10" t="s">
        <v>73</v>
      </c>
      <c r="J18" s="10" t="s">
        <v>78</v>
      </c>
      <c r="K18" s="33" t="s">
        <v>59</v>
      </c>
      <c r="L18" s="30">
        <v>5084059</v>
      </c>
      <c r="M18" s="30" t="s">
        <v>59</v>
      </c>
      <c r="N18" s="31">
        <v>80700</v>
      </c>
      <c r="O18" s="31">
        <v>0</v>
      </c>
      <c r="P18" s="31">
        <v>451200</v>
      </c>
      <c r="Q18" s="31">
        <v>80700</v>
      </c>
      <c r="R18" s="31">
        <v>0</v>
      </c>
      <c r="S18" s="31">
        <v>56400</v>
      </c>
      <c r="T18" s="31">
        <v>0</v>
      </c>
      <c r="U18" s="31">
        <v>4789</v>
      </c>
      <c r="V18" s="31">
        <f>VLOOKUP(C18,[1]Export!J$2:U$335,12,0)</f>
        <v>75911</v>
      </c>
    </row>
    <row r="19" spans="1:22" ht="45" x14ac:dyDescent="0.25">
      <c r="A19" s="25">
        <v>890939936</v>
      </c>
      <c r="B19" s="26" t="s">
        <v>22</v>
      </c>
      <c r="C19" s="17">
        <v>5084808</v>
      </c>
      <c r="D19" s="17" t="s">
        <v>44</v>
      </c>
      <c r="E19" s="9">
        <v>45043</v>
      </c>
      <c r="F19" s="9">
        <v>45065</v>
      </c>
      <c r="G19" s="10">
        <v>67000</v>
      </c>
      <c r="H19" s="10">
        <v>66900</v>
      </c>
      <c r="I19" s="10" t="s">
        <v>73</v>
      </c>
      <c r="J19" s="10" t="s">
        <v>78</v>
      </c>
      <c r="K19" s="33" t="s">
        <v>59</v>
      </c>
      <c r="L19" s="30">
        <v>5084808</v>
      </c>
      <c r="M19" s="30" t="s">
        <v>59</v>
      </c>
      <c r="N19" s="31">
        <v>67000</v>
      </c>
      <c r="O19" s="31">
        <v>0</v>
      </c>
      <c r="P19" s="31">
        <v>368896</v>
      </c>
      <c r="Q19" s="31">
        <v>67000</v>
      </c>
      <c r="R19" s="31">
        <v>0</v>
      </c>
      <c r="S19" s="31">
        <v>46112</v>
      </c>
      <c r="T19" s="31">
        <v>100</v>
      </c>
      <c r="U19" s="31">
        <v>20788</v>
      </c>
      <c r="V19" s="31">
        <f>VLOOKUP(C19,[1]Export!J$2:U$335,12,0)</f>
        <v>46112</v>
      </c>
    </row>
    <row r="20" spans="1:22" ht="45" x14ac:dyDescent="0.25">
      <c r="A20" s="25">
        <v>890939936</v>
      </c>
      <c r="B20" s="26" t="s">
        <v>22</v>
      </c>
      <c r="C20" s="17">
        <v>5089011</v>
      </c>
      <c r="D20" s="17" t="s">
        <v>45</v>
      </c>
      <c r="E20" s="9">
        <v>45048</v>
      </c>
      <c r="F20" s="9">
        <v>45065</v>
      </c>
      <c r="G20" s="10">
        <v>80700</v>
      </c>
      <c r="H20" s="10">
        <v>80700</v>
      </c>
      <c r="I20" s="10" t="s">
        <v>73</v>
      </c>
      <c r="J20" s="10" t="s">
        <v>78</v>
      </c>
      <c r="K20" s="33" t="s">
        <v>59</v>
      </c>
      <c r="L20" s="30">
        <v>5089011</v>
      </c>
      <c r="M20" s="30" t="s">
        <v>59</v>
      </c>
      <c r="N20" s="31">
        <v>80700</v>
      </c>
      <c r="O20" s="31">
        <v>0</v>
      </c>
      <c r="P20" s="31">
        <v>607288</v>
      </c>
      <c r="Q20" s="31">
        <v>80700</v>
      </c>
      <c r="R20" s="31">
        <v>0</v>
      </c>
      <c r="S20" s="31">
        <v>75911</v>
      </c>
      <c r="T20" s="31">
        <v>0</v>
      </c>
      <c r="U20" s="31">
        <v>4789</v>
      </c>
      <c r="V20" s="31">
        <f>VLOOKUP(C20,[1]Export!J$2:U$335,12,0)</f>
        <v>75911</v>
      </c>
    </row>
    <row r="21" spans="1:22" ht="45" x14ac:dyDescent="0.25">
      <c r="A21" s="25">
        <v>890939936</v>
      </c>
      <c r="B21" s="26" t="s">
        <v>22</v>
      </c>
      <c r="C21" s="17">
        <v>5089919</v>
      </c>
      <c r="D21" s="17" t="s">
        <v>46</v>
      </c>
      <c r="E21" s="9">
        <v>45049</v>
      </c>
      <c r="F21" s="9">
        <v>45065</v>
      </c>
      <c r="G21" s="10">
        <v>66800</v>
      </c>
      <c r="H21" s="10">
        <v>62700</v>
      </c>
      <c r="I21" s="10" t="s">
        <v>73</v>
      </c>
      <c r="J21" s="10" t="s">
        <v>78</v>
      </c>
      <c r="K21" s="33" t="s">
        <v>59</v>
      </c>
      <c r="L21" s="30">
        <v>5089919</v>
      </c>
      <c r="M21" s="30" t="s">
        <v>59</v>
      </c>
      <c r="N21" s="31">
        <v>66800</v>
      </c>
      <c r="O21" s="31">
        <v>0</v>
      </c>
      <c r="P21" s="31">
        <v>461600</v>
      </c>
      <c r="Q21" s="31">
        <v>66800</v>
      </c>
      <c r="R21" s="31">
        <v>4100</v>
      </c>
      <c r="S21" s="31">
        <v>57700</v>
      </c>
      <c r="T21" s="31">
        <v>0</v>
      </c>
      <c r="U21" s="31">
        <v>9100</v>
      </c>
      <c r="V21" s="31">
        <f>VLOOKUP(C21,[1]Export!J$2:U$335,12,0)</f>
        <v>57700</v>
      </c>
    </row>
    <row r="22" spans="1:22" ht="45" x14ac:dyDescent="0.25">
      <c r="A22" s="25">
        <v>890939936</v>
      </c>
      <c r="B22" s="26" t="s">
        <v>22</v>
      </c>
      <c r="C22" s="17">
        <v>5092381</v>
      </c>
      <c r="D22" s="17" t="s">
        <v>47</v>
      </c>
      <c r="E22" s="9">
        <v>45051</v>
      </c>
      <c r="F22" s="9">
        <v>45065</v>
      </c>
      <c r="G22" s="10">
        <v>21648</v>
      </c>
      <c r="H22" s="10">
        <v>17548</v>
      </c>
      <c r="I22" s="10" t="s">
        <v>73</v>
      </c>
      <c r="J22" s="10" t="s">
        <v>78</v>
      </c>
      <c r="K22" s="33" t="s">
        <v>59</v>
      </c>
      <c r="L22" s="30">
        <v>5092381</v>
      </c>
      <c r="M22" s="30" t="s">
        <v>59</v>
      </c>
      <c r="N22" s="31">
        <v>21648</v>
      </c>
      <c r="O22" s="31">
        <v>0</v>
      </c>
      <c r="P22" s="31">
        <v>329248</v>
      </c>
      <c r="Q22" s="31">
        <v>21648</v>
      </c>
      <c r="R22" s="31">
        <v>4100</v>
      </c>
      <c r="S22" s="31">
        <v>41156</v>
      </c>
      <c r="T22" s="31">
        <v>0</v>
      </c>
      <c r="U22" s="31">
        <v>2168</v>
      </c>
      <c r="V22" s="31">
        <f>VLOOKUP(C22,[1]Export!J$2:U$335,12,0)</f>
        <v>19480</v>
      </c>
    </row>
    <row r="23" spans="1:22" ht="45" x14ac:dyDescent="0.25">
      <c r="A23" s="25">
        <v>890939936</v>
      </c>
      <c r="B23" s="26" t="s">
        <v>22</v>
      </c>
      <c r="C23" s="17">
        <v>5100604</v>
      </c>
      <c r="D23" s="17" t="s">
        <v>48</v>
      </c>
      <c r="E23" s="9">
        <v>45059</v>
      </c>
      <c r="F23" s="9">
        <v>45126</v>
      </c>
      <c r="G23" s="10">
        <v>67000</v>
      </c>
      <c r="H23" s="10">
        <v>66934</v>
      </c>
      <c r="I23" s="10" t="s">
        <v>73</v>
      </c>
      <c r="J23" s="10"/>
      <c r="K23" s="33" t="s">
        <v>59</v>
      </c>
      <c r="L23" s="30">
        <v>5100604</v>
      </c>
      <c r="M23" s="30" t="s">
        <v>59</v>
      </c>
      <c r="N23" s="31">
        <v>67000</v>
      </c>
      <c r="O23" s="31">
        <v>0</v>
      </c>
      <c r="P23" s="31">
        <v>368896</v>
      </c>
      <c r="Q23" s="31">
        <v>67000</v>
      </c>
      <c r="R23" s="31">
        <v>0</v>
      </c>
      <c r="S23" s="31">
        <v>46112</v>
      </c>
      <c r="T23" s="31">
        <v>66</v>
      </c>
      <c r="U23" s="31">
        <v>20822</v>
      </c>
      <c r="V23" s="31">
        <f>VLOOKUP(C23,[1]Export!J$2:U$335,12,0)</f>
        <v>46112</v>
      </c>
    </row>
    <row r="24" spans="1:22" ht="45" x14ac:dyDescent="0.25">
      <c r="A24" s="25">
        <v>890939936</v>
      </c>
      <c r="B24" s="26" t="s">
        <v>22</v>
      </c>
      <c r="C24" s="17">
        <v>5100837</v>
      </c>
      <c r="D24" s="17" t="s">
        <v>49</v>
      </c>
      <c r="E24" s="9">
        <v>45059</v>
      </c>
      <c r="F24" s="9">
        <v>45126</v>
      </c>
      <c r="G24" s="10">
        <v>146417</v>
      </c>
      <c r="H24" s="10">
        <v>142315</v>
      </c>
      <c r="I24" s="10" t="s">
        <v>73</v>
      </c>
      <c r="J24" s="10"/>
      <c r="K24" s="33" t="s">
        <v>59</v>
      </c>
      <c r="L24" s="30">
        <v>5100837</v>
      </c>
      <c r="M24" s="30" t="s">
        <v>59</v>
      </c>
      <c r="N24" s="31">
        <v>146417</v>
      </c>
      <c r="O24" s="31">
        <v>0</v>
      </c>
      <c r="P24" s="31">
        <v>1101608</v>
      </c>
      <c r="Q24" s="31">
        <v>146417</v>
      </c>
      <c r="R24" s="31">
        <v>4100</v>
      </c>
      <c r="S24" s="31">
        <v>137701</v>
      </c>
      <c r="T24" s="31">
        <v>2</v>
      </c>
      <c r="U24" s="31">
        <v>8714</v>
      </c>
      <c r="V24" s="31">
        <f>VLOOKUP(C24,[1]Export!J$2:U$335,12,0)</f>
        <v>137701</v>
      </c>
    </row>
    <row r="25" spans="1:22" ht="45" x14ac:dyDescent="0.25">
      <c r="A25" s="25">
        <v>890939936</v>
      </c>
      <c r="B25" s="26" t="s">
        <v>22</v>
      </c>
      <c r="C25" s="17">
        <v>5102593</v>
      </c>
      <c r="D25" s="17" t="s">
        <v>50</v>
      </c>
      <c r="E25" s="9">
        <v>45062</v>
      </c>
      <c r="F25" s="9">
        <v>45065</v>
      </c>
      <c r="G25" s="10">
        <v>67000</v>
      </c>
      <c r="H25" s="10">
        <v>62800</v>
      </c>
      <c r="I25" s="10" t="s">
        <v>73</v>
      </c>
      <c r="J25" s="10" t="s">
        <v>78</v>
      </c>
      <c r="K25" s="33" t="s">
        <v>59</v>
      </c>
      <c r="L25" s="30">
        <v>5102593</v>
      </c>
      <c r="M25" s="30" t="s">
        <v>59</v>
      </c>
      <c r="N25" s="31">
        <v>67000</v>
      </c>
      <c r="O25" s="31">
        <v>0</v>
      </c>
      <c r="P25" s="31">
        <v>419200</v>
      </c>
      <c r="Q25" s="31">
        <v>67000</v>
      </c>
      <c r="R25" s="31">
        <v>4100</v>
      </c>
      <c r="S25" s="31">
        <v>52400</v>
      </c>
      <c r="T25" s="31">
        <v>100</v>
      </c>
      <c r="U25" s="31">
        <v>14500</v>
      </c>
      <c r="V25" s="31">
        <f>VLOOKUP(C25,[1]Export!J$2:U$335,12,0)</f>
        <v>52400</v>
      </c>
    </row>
    <row r="26" spans="1:22" ht="45" x14ac:dyDescent="0.25">
      <c r="A26" s="25">
        <v>890939936</v>
      </c>
      <c r="B26" s="26" t="s">
        <v>22</v>
      </c>
      <c r="C26" s="17">
        <v>5103213</v>
      </c>
      <c r="D26" s="17" t="s">
        <v>51</v>
      </c>
      <c r="E26" s="9">
        <v>45062</v>
      </c>
      <c r="F26" s="9">
        <v>45065</v>
      </c>
      <c r="G26" s="10">
        <v>80700</v>
      </c>
      <c r="H26" s="10">
        <v>80700</v>
      </c>
      <c r="I26" s="10" t="s">
        <v>73</v>
      </c>
      <c r="J26" s="10" t="s">
        <v>78</v>
      </c>
      <c r="K26" s="33" t="s">
        <v>59</v>
      </c>
      <c r="L26" s="30">
        <v>5103213</v>
      </c>
      <c r="M26" s="30" t="s">
        <v>59</v>
      </c>
      <c r="N26" s="31">
        <v>80700</v>
      </c>
      <c r="O26" s="31">
        <v>0</v>
      </c>
      <c r="P26" s="31">
        <v>607288</v>
      </c>
      <c r="Q26" s="31">
        <v>80700</v>
      </c>
      <c r="R26" s="31">
        <v>0</v>
      </c>
      <c r="S26" s="31">
        <v>75911</v>
      </c>
      <c r="T26" s="31">
        <v>0</v>
      </c>
      <c r="U26" s="31">
        <v>4789</v>
      </c>
      <c r="V26" s="31">
        <f>VLOOKUP(C26,[1]Export!J$2:U$335,12,0)</f>
        <v>75911</v>
      </c>
    </row>
    <row r="27" spans="1:22" ht="45" x14ac:dyDescent="0.25">
      <c r="A27" s="25">
        <v>890939936</v>
      </c>
      <c r="B27" s="26" t="s">
        <v>22</v>
      </c>
      <c r="C27" s="17">
        <v>5109056</v>
      </c>
      <c r="D27" s="17" t="s">
        <v>52</v>
      </c>
      <c r="E27" s="9">
        <v>45069</v>
      </c>
      <c r="F27" s="9">
        <v>45126</v>
      </c>
      <c r="G27" s="10">
        <v>67000</v>
      </c>
      <c r="H27" s="10">
        <v>62800</v>
      </c>
      <c r="I27" s="10" t="s">
        <v>73</v>
      </c>
      <c r="J27" s="10"/>
      <c r="K27" s="33" t="s">
        <v>59</v>
      </c>
      <c r="L27" s="30">
        <v>5109056</v>
      </c>
      <c r="M27" s="30" t="s">
        <v>59</v>
      </c>
      <c r="N27" s="31">
        <v>67000</v>
      </c>
      <c r="O27" s="31">
        <v>0</v>
      </c>
      <c r="P27" s="31">
        <v>368896</v>
      </c>
      <c r="Q27" s="31">
        <v>67000</v>
      </c>
      <c r="R27" s="31">
        <v>4100</v>
      </c>
      <c r="S27" s="31">
        <v>46112</v>
      </c>
      <c r="T27" s="31">
        <v>100</v>
      </c>
      <c r="U27" s="31">
        <v>16688</v>
      </c>
      <c r="V27" s="31">
        <f>VLOOKUP(C27,[1]Export!J$2:U$335,12,0)</f>
        <v>50212</v>
      </c>
    </row>
    <row r="28" spans="1:22" ht="45" x14ac:dyDescent="0.25">
      <c r="A28" s="25">
        <v>890939936</v>
      </c>
      <c r="B28" s="26" t="s">
        <v>22</v>
      </c>
      <c r="C28" s="17">
        <v>5120288</v>
      </c>
      <c r="D28" s="17" t="s">
        <v>53</v>
      </c>
      <c r="E28" s="9">
        <v>45078</v>
      </c>
      <c r="F28" s="9">
        <v>45126</v>
      </c>
      <c r="G28" s="10">
        <v>80700</v>
      </c>
      <c r="H28" s="10">
        <v>80700</v>
      </c>
      <c r="I28" s="10" t="s">
        <v>73</v>
      </c>
      <c r="J28" s="10"/>
      <c r="K28" s="33" t="s">
        <v>59</v>
      </c>
      <c r="L28" s="30">
        <v>5120288</v>
      </c>
      <c r="M28" s="30" t="s">
        <v>59</v>
      </c>
      <c r="N28" s="31">
        <v>80700</v>
      </c>
      <c r="O28" s="31">
        <v>0</v>
      </c>
      <c r="P28" s="31">
        <v>607288</v>
      </c>
      <c r="Q28" s="31">
        <v>80700</v>
      </c>
      <c r="R28" s="31">
        <v>0</v>
      </c>
      <c r="S28" s="31">
        <v>75911</v>
      </c>
      <c r="T28" s="31">
        <v>0</v>
      </c>
      <c r="U28" s="31">
        <v>4789</v>
      </c>
      <c r="V28" s="31">
        <f>VLOOKUP(C28,[1]Export!J$2:U$335,12,0)</f>
        <v>75911</v>
      </c>
    </row>
    <row r="29" spans="1:22" ht="45" x14ac:dyDescent="0.25">
      <c r="A29" s="25">
        <v>890939936</v>
      </c>
      <c r="B29" s="26" t="s">
        <v>22</v>
      </c>
      <c r="C29" s="17">
        <v>5142692</v>
      </c>
      <c r="D29" s="17" t="s">
        <v>54</v>
      </c>
      <c r="E29" s="9">
        <v>45103</v>
      </c>
      <c r="F29" s="9">
        <v>45126</v>
      </c>
      <c r="G29" s="10">
        <v>80700</v>
      </c>
      <c r="H29" s="10">
        <v>76600</v>
      </c>
      <c r="I29" s="10" t="s">
        <v>73</v>
      </c>
      <c r="J29" s="10"/>
      <c r="K29" s="33" t="s">
        <v>59</v>
      </c>
      <c r="L29" s="30">
        <v>5142692</v>
      </c>
      <c r="M29" s="30" t="s">
        <v>59</v>
      </c>
      <c r="N29" s="31">
        <v>80700</v>
      </c>
      <c r="O29" s="31">
        <v>0</v>
      </c>
      <c r="P29" s="31">
        <v>607288</v>
      </c>
      <c r="Q29" s="31">
        <v>80700</v>
      </c>
      <c r="R29" s="31">
        <v>4100</v>
      </c>
      <c r="S29" s="31">
        <v>75911</v>
      </c>
      <c r="T29" s="31">
        <v>0</v>
      </c>
      <c r="U29" s="31">
        <v>4789</v>
      </c>
      <c r="V29" s="31">
        <f>VLOOKUP(C29,[1]Export!J$2:U$335,12,0)</f>
        <v>75911</v>
      </c>
    </row>
    <row r="30" spans="1:22" ht="45" x14ac:dyDescent="0.25">
      <c r="A30" s="25">
        <v>890939936</v>
      </c>
      <c r="B30" s="26" t="s">
        <v>22</v>
      </c>
      <c r="C30" s="17">
        <v>5143986</v>
      </c>
      <c r="D30" s="17" t="s">
        <v>55</v>
      </c>
      <c r="E30" s="9">
        <v>45104</v>
      </c>
      <c r="F30" s="9">
        <v>45126</v>
      </c>
      <c r="G30" s="10">
        <v>992290</v>
      </c>
      <c r="H30" s="10">
        <v>929190</v>
      </c>
      <c r="I30" s="10" t="s">
        <v>73</v>
      </c>
      <c r="J30" s="10"/>
      <c r="K30" s="33" t="s">
        <v>59</v>
      </c>
      <c r="L30" s="30">
        <v>5143986</v>
      </c>
      <c r="M30" s="30" t="s">
        <v>59</v>
      </c>
      <c r="N30" s="31">
        <v>992290</v>
      </c>
      <c r="O30" s="31">
        <v>0</v>
      </c>
      <c r="P30" s="31">
        <v>10852960</v>
      </c>
      <c r="Q30" s="31">
        <v>992290</v>
      </c>
      <c r="R30" s="31">
        <v>0</v>
      </c>
      <c r="S30" s="31">
        <v>1356620</v>
      </c>
      <c r="T30" s="31">
        <v>63100</v>
      </c>
      <c r="U30" s="31">
        <v>34732</v>
      </c>
      <c r="V30" s="31">
        <f>VLOOKUP(C30,[1]Export!J$2:U$335,12,0)</f>
        <v>894458</v>
      </c>
    </row>
    <row r="31" spans="1:22" ht="45" x14ac:dyDescent="0.25">
      <c r="A31" s="25">
        <v>890939936</v>
      </c>
      <c r="B31" s="26" t="s">
        <v>22</v>
      </c>
      <c r="C31" s="17">
        <v>5148379</v>
      </c>
      <c r="D31" s="17" t="s">
        <v>56</v>
      </c>
      <c r="E31" s="9">
        <v>45107</v>
      </c>
      <c r="F31" s="9">
        <v>45142</v>
      </c>
      <c r="G31" s="10">
        <v>160200</v>
      </c>
      <c r="H31" s="10">
        <v>143448</v>
      </c>
      <c r="I31" s="10" t="s">
        <v>73</v>
      </c>
      <c r="J31" s="10"/>
      <c r="K31" s="33" t="s">
        <v>59</v>
      </c>
      <c r="L31" s="30">
        <v>5148379</v>
      </c>
      <c r="M31" s="30" t="s">
        <v>59</v>
      </c>
      <c r="N31" s="31">
        <v>160200</v>
      </c>
      <c r="O31" s="31">
        <v>0</v>
      </c>
      <c r="P31" s="31">
        <v>860000</v>
      </c>
      <c r="Q31" s="31">
        <v>160200</v>
      </c>
      <c r="R31" s="31">
        <v>12400</v>
      </c>
      <c r="S31" s="31">
        <v>107500</v>
      </c>
      <c r="T31" s="31">
        <v>4352</v>
      </c>
      <c r="U31" s="31">
        <v>33792</v>
      </c>
      <c r="V31" s="31">
        <f>VLOOKUP(C31,[1]Export!J$2:U$335,12,0)</f>
        <v>122056</v>
      </c>
    </row>
    <row r="32" spans="1:22" ht="30" x14ac:dyDescent="0.25">
      <c r="A32" s="25">
        <v>890939936</v>
      </c>
      <c r="B32" s="26" t="s">
        <v>22</v>
      </c>
      <c r="C32" s="17">
        <v>5151257</v>
      </c>
      <c r="D32" s="17" t="s">
        <v>57</v>
      </c>
      <c r="E32" s="9">
        <v>45112</v>
      </c>
      <c r="F32" s="9">
        <v>45124</v>
      </c>
      <c r="G32" s="10">
        <v>5879365</v>
      </c>
      <c r="H32" s="10">
        <v>5879365</v>
      </c>
      <c r="I32" s="10" t="s">
        <v>74</v>
      </c>
      <c r="J32" s="10"/>
      <c r="K32" s="33" t="s">
        <v>61</v>
      </c>
      <c r="L32" s="30" t="e">
        <v>#N/A</v>
      </c>
      <c r="M32" s="30" t="e">
        <v>#N/A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</row>
    <row r="33" spans="1:22" ht="45" x14ac:dyDescent="0.25">
      <c r="A33" s="25">
        <v>890939936</v>
      </c>
      <c r="B33" s="26" t="s">
        <v>22</v>
      </c>
      <c r="C33" s="17">
        <v>5155537</v>
      </c>
      <c r="D33" s="17" t="s">
        <v>58</v>
      </c>
      <c r="E33" s="9">
        <v>45117</v>
      </c>
      <c r="F33" s="9">
        <v>45142</v>
      </c>
      <c r="G33" s="10">
        <v>35119</v>
      </c>
      <c r="H33" s="10">
        <v>31019</v>
      </c>
      <c r="I33" s="10" t="s">
        <v>73</v>
      </c>
      <c r="J33" s="10"/>
      <c r="K33" s="33" t="s">
        <v>59</v>
      </c>
      <c r="L33" s="30">
        <v>5155537</v>
      </c>
      <c r="M33" s="30" t="s">
        <v>59</v>
      </c>
      <c r="N33" s="31">
        <v>35119</v>
      </c>
      <c r="O33" s="31">
        <v>0</v>
      </c>
      <c r="P33" s="31">
        <v>360760</v>
      </c>
      <c r="Q33" s="31">
        <v>35119</v>
      </c>
      <c r="R33" s="31">
        <v>4100</v>
      </c>
      <c r="S33" s="31">
        <v>45095</v>
      </c>
      <c r="T33" s="31">
        <v>0</v>
      </c>
      <c r="U33" s="31">
        <v>2970</v>
      </c>
      <c r="V33" s="31">
        <f>VLOOKUP(C33,[1]Export!J$2:U$335,12,0)</f>
        <v>32149</v>
      </c>
    </row>
  </sheetData>
  <protectedRanges>
    <protectedRange algorithmName="SHA-512" hashValue="9+ah9tJAD1d4FIK7boMSAp9ZhkqWOsKcliwsS35JSOsk0Aea+c/2yFVjBeVDsv7trYxT+iUP9dPVCIbjcjaMoQ==" saltValue="Z7GArlXd1BdcXotzmJqK/w==" spinCount="100000" sqref="A2:B33" name="Rango1_11"/>
  </protectedRanges>
  <autoFilter ref="A2:V3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10" sqref="E10"/>
    </sheetView>
  </sheetViews>
  <sheetFormatPr baseColWidth="10" defaultRowHeight="15" x14ac:dyDescent="0.25"/>
  <sheetData>
    <row r="1" spans="1:6" ht="37.5" customHeight="1" x14ac:dyDescent="0.25">
      <c r="A1" s="4" t="s">
        <v>11</v>
      </c>
      <c r="B1" s="5" t="s">
        <v>12</v>
      </c>
      <c r="C1" s="4" t="s">
        <v>13</v>
      </c>
      <c r="D1" s="6" t="s">
        <v>16</v>
      </c>
      <c r="E1" s="7" t="s">
        <v>17</v>
      </c>
      <c r="F1" s="6" t="s">
        <v>18</v>
      </c>
    </row>
    <row r="2" spans="1:6" s="1" customFormat="1" ht="15" customHeight="1" x14ac:dyDescent="0.25">
      <c r="A2" s="8">
        <v>5162817</v>
      </c>
      <c r="B2" s="9">
        <v>45122</v>
      </c>
      <c r="C2" s="8" t="s">
        <v>6</v>
      </c>
      <c r="D2" s="10">
        <v>923500</v>
      </c>
      <c r="E2" s="10">
        <v>840300</v>
      </c>
      <c r="F2" s="11" t="s">
        <v>2</v>
      </c>
    </row>
    <row r="3" spans="1:6" s="1" customFormat="1" ht="15" customHeight="1" x14ac:dyDescent="0.25">
      <c r="A3" s="8">
        <v>5169309</v>
      </c>
      <c r="B3" s="9">
        <v>45129</v>
      </c>
      <c r="C3" s="8" t="s">
        <v>6</v>
      </c>
      <c r="D3" s="10">
        <v>122536</v>
      </c>
      <c r="E3" s="10">
        <v>114336</v>
      </c>
      <c r="F3" s="11" t="s">
        <v>3</v>
      </c>
    </row>
    <row r="4" spans="1:6" s="1" customFormat="1" ht="15" customHeight="1" x14ac:dyDescent="0.25">
      <c r="A4" s="8">
        <v>5187321</v>
      </c>
      <c r="B4" s="9">
        <v>45147</v>
      </c>
      <c r="C4" s="8" t="s">
        <v>6</v>
      </c>
      <c r="D4" s="10">
        <v>80700</v>
      </c>
      <c r="E4" s="10">
        <v>80700</v>
      </c>
      <c r="F4" s="11" t="s">
        <v>2</v>
      </c>
    </row>
    <row r="5" spans="1:6" s="1" customFormat="1" ht="15" customHeight="1" x14ac:dyDescent="0.25">
      <c r="A5" s="8">
        <v>5199117</v>
      </c>
      <c r="B5" s="9">
        <v>45156</v>
      </c>
      <c r="C5" s="8" t="s">
        <v>7</v>
      </c>
      <c r="D5" s="10">
        <v>3826068</v>
      </c>
      <c r="E5" s="10">
        <v>3521485</v>
      </c>
      <c r="F5" s="11" t="s">
        <v>2</v>
      </c>
    </row>
    <row r="6" spans="1:6" s="1" customFormat="1" ht="15" customHeight="1" x14ac:dyDescent="0.25">
      <c r="A6" s="8">
        <v>5200261</v>
      </c>
      <c r="B6" s="9">
        <v>45160</v>
      </c>
      <c r="C6" s="8" t="s">
        <v>7</v>
      </c>
      <c r="D6" s="10">
        <v>828362</v>
      </c>
      <c r="E6" s="10">
        <v>807230</v>
      </c>
      <c r="F6" s="11" t="s">
        <v>2</v>
      </c>
    </row>
    <row r="7" spans="1:6" s="1" customFormat="1" ht="15" customHeight="1" x14ac:dyDescent="0.25">
      <c r="A7" s="8">
        <v>5206015</v>
      </c>
      <c r="B7" s="9">
        <v>45164</v>
      </c>
      <c r="C7" s="8" t="s">
        <v>7</v>
      </c>
      <c r="D7" s="10">
        <v>80700</v>
      </c>
      <c r="E7" s="10">
        <v>76600</v>
      </c>
      <c r="F7" s="11" t="s">
        <v>2</v>
      </c>
    </row>
    <row r="8" spans="1:6" s="1" customFormat="1" ht="15" customHeight="1" x14ac:dyDescent="0.25">
      <c r="A8" s="8">
        <v>5213177</v>
      </c>
      <c r="B8" s="9">
        <v>45170</v>
      </c>
      <c r="C8" s="8" t="s">
        <v>7</v>
      </c>
      <c r="D8" s="10">
        <v>67000</v>
      </c>
      <c r="E8" s="10">
        <v>62900</v>
      </c>
      <c r="F8" s="11" t="s">
        <v>2</v>
      </c>
    </row>
    <row r="10" spans="1:6" x14ac:dyDescent="0.25">
      <c r="E10" s="12">
        <f>SUM(E2:E9)</f>
        <v>5503551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3" zoomScale="90" zoomScaleNormal="90" zoomScaleSheetLayoutView="100" workbookViewId="0">
      <selection activeCell="M15" sqref="M15"/>
    </sheetView>
  </sheetViews>
  <sheetFormatPr baseColWidth="10" defaultRowHeight="12.75" x14ac:dyDescent="0.2"/>
  <cols>
    <col min="1" max="1" width="1" style="41" customWidth="1"/>
    <col min="2" max="2" width="11.42578125" style="41"/>
    <col min="3" max="3" width="17.5703125" style="41" customWidth="1"/>
    <col min="4" max="4" width="11.5703125" style="41" customWidth="1"/>
    <col min="5" max="8" width="11.42578125" style="41"/>
    <col min="9" max="9" width="22.5703125" style="41" customWidth="1"/>
    <col min="10" max="10" width="14" style="41" customWidth="1"/>
    <col min="11" max="11" width="1.7109375" style="41" customWidth="1"/>
    <col min="12" max="12" width="11.42578125" style="41"/>
    <col min="13" max="13" width="18.5703125" style="41" customWidth="1"/>
    <col min="14" max="225" width="11.42578125" style="41"/>
    <col min="226" max="226" width="4.42578125" style="41" customWidth="1"/>
    <col min="227" max="227" width="11.42578125" style="41"/>
    <col min="228" max="228" width="17.5703125" style="41" customWidth="1"/>
    <col min="229" max="229" width="11.5703125" style="41" customWidth="1"/>
    <col min="230" max="233" width="11.42578125" style="41"/>
    <col min="234" max="234" width="22.5703125" style="41" customWidth="1"/>
    <col min="235" max="235" width="14" style="41" customWidth="1"/>
    <col min="236" max="236" width="1.7109375" style="41" customWidth="1"/>
    <col min="237" max="481" width="11.42578125" style="41"/>
    <col min="482" max="482" width="4.42578125" style="41" customWidth="1"/>
    <col min="483" max="483" width="11.42578125" style="41"/>
    <col min="484" max="484" width="17.5703125" style="41" customWidth="1"/>
    <col min="485" max="485" width="11.5703125" style="41" customWidth="1"/>
    <col min="486" max="489" width="11.42578125" style="41"/>
    <col min="490" max="490" width="22.5703125" style="41" customWidth="1"/>
    <col min="491" max="491" width="14" style="41" customWidth="1"/>
    <col min="492" max="492" width="1.7109375" style="41" customWidth="1"/>
    <col min="493" max="737" width="11.42578125" style="41"/>
    <col min="738" max="738" width="4.42578125" style="41" customWidth="1"/>
    <col min="739" max="739" width="11.42578125" style="41"/>
    <col min="740" max="740" width="17.5703125" style="41" customWidth="1"/>
    <col min="741" max="741" width="11.5703125" style="41" customWidth="1"/>
    <col min="742" max="745" width="11.42578125" style="41"/>
    <col min="746" max="746" width="22.5703125" style="41" customWidth="1"/>
    <col min="747" max="747" width="14" style="41" customWidth="1"/>
    <col min="748" max="748" width="1.7109375" style="41" customWidth="1"/>
    <col min="749" max="993" width="11.42578125" style="41"/>
    <col min="994" max="994" width="4.42578125" style="41" customWidth="1"/>
    <col min="995" max="995" width="11.42578125" style="41"/>
    <col min="996" max="996" width="17.5703125" style="41" customWidth="1"/>
    <col min="997" max="997" width="11.5703125" style="41" customWidth="1"/>
    <col min="998" max="1001" width="11.42578125" style="41"/>
    <col min="1002" max="1002" width="22.5703125" style="41" customWidth="1"/>
    <col min="1003" max="1003" width="14" style="41" customWidth="1"/>
    <col min="1004" max="1004" width="1.7109375" style="41" customWidth="1"/>
    <col min="1005" max="1249" width="11.42578125" style="41"/>
    <col min="1250" max="1250" width="4.42578125" style="41" customWidth="1"/>
    <col min="1251" max="1251" width="11.42578125" style="41"/>
    <col min="1252" max="1252" width="17.5703125" style="41" customWidth="1"/>
    <col min="1253" max="1253" width="11.5703125" style="41" customWidth="1"/>
    <col min="1254" max="1257" width="11.42578125" style="41"/>
    <col min="1258" max="1258" width="22.5703125" style="41" customWidth="1"/>
    <col min="1259" max="1259" width="14" style="41" customWidth="1"/>
    <col min="1260" max="1260" width="1.7109375" style="41" customWidth="1"/>
    <col min="1261" max="1505" width="11.42578125" style="41"/>
    <col min="1506" max="1506" width="4.42578125" style="41" customWidth="1"/>
    <col min="1507" max="1507" width="11.42578125" style="41"/>
    <col min="1508" max="1508" width="17.5703125" style="41" customWidth="1"/>
    <col min="1509" max="1509" width="11.5703125" style="41" customWidth="1"/>
    <col min="1510" max="1513" width="11.42578125" style="41"/>
    <col min="1514" max="1514" width="22.5703125" style="41" customWidth="1"/>
    <col min="1515" max="1515" width="14" style="41" customWidth="1"/>
    <col min="1516" max="1516" width="1.7109375" style="41" customWidth="1"/>
    <col min="1517" max="1761" width="11.42578125" style="41"/>
    <col min="1762" max="1762" width="4.42578125" style="41" customWidth="1"/>
    <col min="1763" max="1763" width="11.42578125" style="41"/>
    <col min="1764" max="1764" width="17.5703125" style="41" customWidth="1"/>
    <col min="1765" max="1765" width="11.5703125" style="41" customWidth="1"/>
    <col min="1766" max="1769" width="11.42578125" style="41"/>
    <col min="1770" max="1770" width="22.5703125" style="41" customWidth="1"/>
    <col min="1771" max="1771" width="14" style="41" customWidth="1"/>
    <col min="1772" max="1772" width="1.7109375" style="41" customWidth="1"/>
    <col min="1773" max="2017" width="11.42578125" style="41"/>
    <col min="2018" max="2018" width="4.42578125" style="41" customWidth="1"/>
    <col min="2019" max="2019" width="11.42578125" style="41"/>
    <col min="2020" max="2020" width="17.5703125" style="41" customWidth="1"/>
    <col min="2021" max="2021" width="11.5703125" style="41" customWidth="1"/>
    <col min="2022" max="2025" width="11.42578125" style="41"/>
    <col min="2026" max="2026" width="22.5703125" style="41" customWidth="1"/>
    <col min="2027" max="2027" width="14" style="41" customWidth="1"/>
    <col min="2028" max="2028" width="1.7109375" style="41" customWidth="1"/>
    <col min="2029" max="2273" width="11.42578125" style="41"/>
    <col min="2274" max="2274" width="4.42578125" style="41" customWidth="1"/>
    <col min="2275" max="2275" width="11.42578125" style="41"/>
    <col min="2276" max="2276" width="17.5703125" style="41" customWidth="1"/>
    <col min="2277" max="2277" width="11.5703125" style="41" customWidth="1"/>
    <col min="2278" max="2281" width="11.42578125" style="41"/>
    <col min="2282" max="2282" width="22.5703125" style="41" customWidth="1"/>
    <col min="2283" max="2283" width="14" style="41" customWidth="1"/>
    <col min="2284" max="2284" width="1.7109375" style="41" customWidth="1"/>
    <col min="2285" max="2529" width="11.42578125" style="41"/>
    <col min="2530" max="2530" width="4.42578125" style="41" customWidth="1"/>
    <col min="2531" max="2531" width="11.42578125" style="41"/>
    <col min="2532" max="2532" width="17.5703125" style="41" customWidth="1"/>
    <col min="2533" max="2533" width="11.5703125" style="41" customWidth="1"/>
    <col min="2534" max="2537" width="11.42578125" style="41"/>
    <col min="2538" max="2538" width="22.5703125" style="41" customWidth="1"/>
    <col min="2539" max="2539" width="14" style="41" customWidth="1"/>
    <col min="2540" max="2540" width="1.7109375" style="41" customWidth="1"/>
    <col min="2541" max="2785" width="11.42578125" style="41"/>
    <col min="2786" max="2786" width="4.42578125" style="41" customWidth="1"/>
    <col min="2787" max="2787" width="11.42578125" style="41"/>
    <col min="2788" max="2788" width="17.5703125" style="41" customWidth="1"/>
    <col min="2789" max="2789" width="11.5703125" style="41" customWidth="1"/>
    <col min="2790" max="2793" width="11.42578125" style="41"/>
    <col min="2794" max="2794" width="22.5703125" style="41" customWidth="1"/>
    <col min="2795" max="2795" width="14" style="41" customWidth="1"/>
    <col min="2796" max="2796" width="1.7109375" style="41" customWidth="1"/>
    <col min="2797" max="3041" width="11.42578125" style="41"/>
    <col min="3042" max="3042" width="4.42578125" style="41" customWidth="1"/>
    <col min="3043" max="3043" width="11.42578125" style="41"/>
    <col min="3044" max="3044" width="17.5703125" style="41" customWidth="1"/>
    <col min="3045" max="3045" width="11.5703125" style="41" customWidth="1"/>
    <col min="3046" max="3049" width="11.42578125" style="41"/>
    <col min="3050" max="3050" width="22.5703125" style="41" customWidth="1"/>
    <col min="3051" max="3051" width="14" style="41" customWidth="1"/>
    <col min="3052" max="3052" width="1.7109375" style="41" customWidth="1"/>
    <col min="3053" max="3297" width="11.42578125" style="41"/>
    <col min="3298" max="3298" width="4.42578125" style="41" customWidth="1"/>
    <col min="3299" max="3299" width="11.42578125" style="41"/>
    <col min="3300" max="3300" width="17.5703125" style="41" customWidth="1"/>
    <col min="3301" max="3301" width="11.5703125" style="41" customWidth="1"/>
    <col min="3302" max="3305" width="11.42578125" style="41"/>
    <col min="3306" max="3306" width="22.5703125" style="41" customWidth="1"/>
    <col min="3307" max="3307" width="14" style="41" customWidth="1"/>
    <col min="3308" max="3308" width="1.7109375" style="41" customWidth="1"/>
    <col min="3309" max="3553" width="11.42578125" style="41"/>
    <col min="3554" max="3554" width="4.42578125" style="41" customWidth="1"/>
    <col min="3555" max="3555" width="11.42578125" style="41"/>
    <col min="3556" max="3556" width="17.5703125" style="41" customWidth="1"/>
    <col min="3557" max="3557" width="11.5703125" style="41" customWidth="1"/>
    <col min="3558" max="3561" width="11.42578125" style="41"/>
    <col min="3562" max="3562" width="22.5703125" style="41" customWidth="1"/>
    <col min="3563" max="3563" width="14" style="41" customWidth="1"/>
    <col min="3564" max="3564" width="1.7109375" style="41" customWidth="1"/>
    <col min="3565" max="3809" width="11.42578125" style="41"/>
    <col min="3810" max="3810" width="4.42578125" style="41" customWidth="1"/>
    <col min="3811" max="3811" width="11.42578125" style="41"/>
    <col min="3812" max="3812" width="17.5703125" style="41" customWidth="1"/>
    <col min="3813" max="3813" width="11.5703125" style="41" customWidth="1"/>
    <col min="3814" max="3817" width="11.42578125" style="41"/>
    <col min="3818" max="3818" width="22.5703125" style="41" customWidth="1"/>
    <col min="3819" max="3819" width="14" style="41" customWidth="1"/>
    <col min="3820" max="3820" width="1.7109375" style="41" customWidth="1"/>
    <col min="3821" max="4065" width="11.42578125" style="41"/>
    <col min="4066" max="4066" width="4.42578125" style="41" customWidth="1"/>
    <col min="4067" max="4067" width="11.42578125" style="41"/>
    <col min="4068" max="4068" width="17.5703125" style="41" customWidth="1"/>
    <col min="4069" max="4069" width="11.5703125" style="41" customWidth="1"/>
    <col min="4070" max="4073" width="11.42578125" style="41"/>
    <col min="4074" max="4074" width="22.5703125" style="41" customWidth="1"/>
    <col min="4075" max="4075" width="14" style="41" customWidth="1"/>
    <col min="4076" max="4076" width="1.7109375" style="41" customWidth="1"/>
    <col min="4077" max="4321" width="11.42578125" style="41"/>
    <col min="4322" max="4322" width="4.42578125" style="41" customWidth="1"/>
    <col min="4323" max="4323" width="11.42578125" style="41"/>
    <col min="4324" max="4324" width="17.5703125" style="41" customWidth="1"/>
    <col min="4325" max="4325" width="11.5703125" style="41" customWidth="1"/>
    <col min="4326" max="4329" width="11.42578125" style="41"/>
    <col min="4330" max="4330" width="22.5703125" style="41" customWidth="1"/>
    <col min="4331" max="4331" width="14" style="41" customWidth="1"/>
    <col min="4332" max="4332" width="1.7109375" style="41" customWidth="1"/>
    <col min="4333" max="4577" width="11.42578125" style="41"/>
    <col min="4578" max="4578" width="4.42578125" style="41" customWidth="1"/>
    <col min="4579" max="4579" width="11.42578125" style="41"/>
    <col min="4580" max="4580" width="17.5703125" style="41" customWidth="1"/>
    <col min="4581" max="4581" width="11.5703125" style="41" customWidth="1"/>
    <col min="4582" max="4585" width="11.42578125" style="41"/>
    <col min="4586" max="4586" width="22.5703125" style="41" customWidth="1"/>
    <col min="4587" max="4587" width="14" style="41" customWidth="1"/>
    <col min="4588" max="4588" width="1.7109375" style="41" customWidth="1"/>
    <col min="4589" max="4833" width="11.42578125" style="41"/>
    <col min="4834" max="4834" width="4.42578125" style="41" customWidth="1"/>
    <col min="4835" max="4835" width="11.42578125" style="41"/>
    <col min="4836" max="4836" width="17.5703125" style="41" customWidth="1"/>
    <col min="4837" max="4837" width="11.5703125" style="41" customWidth="1"/>
    <col min="4838" max="4841" width="11.42578125" style="41"/>
    <col min="4842" max="4842" width="22.5703125" style="41" customWidth="1"/>
    <col min="4843" max="4843" width="14" style="41" customWidth="1"/>
    <col min="4844" max="4844" width="1.7109375" style="41" customWidth="1"/>
    <col min="4845" max="5089" width="11.42578125" style="41"/>
    <col min="5090" max="5090" width="4.42578125" style="41" customWidth="1"/>
    <col min="5091" max="5091" width="11.42578125" style="41"/>
    <col min="5092" max="5092" width="17.5703125" style="41" customWidth="1"/>
    <col min="5093" max="5093" width="11.5703125" style="41" customWidth="1"/>
    <col min="5094" max="5097" width="11.42578125" style="41"/>
    <col min="5098" max="5098" width="22.5703125" style="41" customWidth="1"/>
    <col min="5099" max="5099" width="14" style="41" customWidth="1"/>
    <col min="5100" max="5100" width="1.7109375" style="41" customWidth="1"/>
    <col min="5101" max="5345" width="11.42578125" style="41"/>
    <col min="5346" max="5346" width="4.42578125" style="41" customWidth="1"/>
    <col min="5347" max="5347" width="11.42578125" style="41"/>
    <col min="5348" max="5348" width="17.5703125" style="41" customWidth="1"/>
    <col min="5349" max="5349" width="11.5703125" style="41" customWidth="1"/>
    <col min="5350" max="5353" width="11.42578125" style="41"/>
    <col min="5354" max="5354" width="22.5703125" style="41" customWidth="1"/>
    <col min="5355" max="5355" width="14" style="41" customWidth="1"/>
    <col min="5356" max="5356" width="1.7109375" style="41" customWidth="1"/>
    <col min="5357" max="5601" width="11.42578125" style="41"/>
    <col min="5602" max="5602" width="4.42578125" style="41" customWidth="1"/>
    <col min="5603" max="5603" width="11.42578125" style="41"/>
    <col min="5604" max="5604" width="17.5703125" style="41" customWidth="1"/>
    <col min="5605" max="5605" width="11.5703125" style="41" customWidth="1"/>
    <col min="5606" max="5609" width="11.42578125" style="41"/>
    <col min="5610" max="5610" width="22.5703125" style="41" customWidth="1"/>
    <col min="5611" max="5611" width="14" style="41" customWidth="1"/>
    <col min="5612" max="5612" width="1.7109375" style="41" customWidth="1"/>
    <col min="5613" max="5857" width="11.42578125" style="41"/>
    <col min="5858" max="5858" width="4.42578125" style="41" customWidth="1"/>
    <col min="5859" max="5859" width="11.42578125" style="41"/>
    <col min="5860" max="5860" width="17.5703125" style="41" customWidth="1"/>
    <col min="5861" max="5861" width="11.5703125" style="41" customWidth="1"/>
    <col min="5862" max="5865" width="11.42578125" style="41"/>
    <col min="5866" max="5866" width="22.5703125" style="41" customWidth="1"/>
    <col min="5867" max="5867" width="14" style="41" customWidth="1"/>
    <col min="5868" max="5868" width="1.7109375" style="41" customWidth="1"/>
    <col min="5869" max="6113" width="11.42578125" style="41"/>
    <col min="6114" max="6114" width="4.42578125" style="41" customWidth="1"/>
    <col min="6115" max="6115" width="11.42578125" style="41"/>
    <col min="6116" max="6116" width="17.5703125" style="41" customWidth="1"/>
    <col min="6117" max="6117" width="11.5703125" style="41" customWidth="1"/>
    <col min="6118" max="6121" width="11.42578125" style="41"/>
    <col min="6122" max="6122" width="22.5703125" style="41" customWidth="1"/>
    <col min="6123" max="6123" width="14" style="41" customWidth="1"/>
    <col min="6124" max="6124" width="1.7109375" style="41" customWidth="1"/>
    <col min="6125" max="6369" width="11.42578125" style="41"/>
    <col min="6370" max="6370" width="4.42578125" style="41" customWidth="1"/>
    <col min="6371" max="6371" width="11.42578125" style="41"/>
    <col min="6372" max="6372" width="17.5703125" style="41" customWidth="1"/>
    <col min="6373" max="6373" width="11.5703125" style="41" customWidth="1"/>
    <col min="6374" max="6377" width="11.42578125" style="41"/>
    <col min="6378" max="6378" width="22.5703125" style="41" customWidth="1"/>
    <col min="6379" max="6379" width="14" style="41" customWidth="1"/>
    <col min="6380" max="6380" width="1.7109375" style="41" customWidth="1"/>
    <col min="6381" max="6625" width="11.42578125" style="41"/>
    <col min="6626" max="6626" width="4.42578125" style="41" customWidth="1"/>
    <col min="6627" max="6627" width="11.42578125" style="41"/>
    <col min="6628" max="6628" width="17.5703125" style="41" customWidth="1"/>
    <col min="6629" max="6629" width="11.5703125" style="41" customWidth="1"/>
    <col min="6630" max="6633" width="11.42578125" style="41"/>
    <col min="6634" max="6634" width="22.5703125" style="41" customWidth="1"/>
    <col min="6635" max="6635" width="14" style="41" customWidth="1"/>
    <col min="6636" max="6636" width="1.7109375" style="41" customWidth="1"/>
    <col min="6637" max="6881" width="11.42578125" style="41"/>
    <col min="6882" max="6882" width="4.42578125" style="41" customWidth="1"/>
    <col min="6883" max="6883" width="11.42578125" style="41"/>
    <col min="6884" max="6884" width="17.5703125" style="41" customWidth="1"/>
    <col min="6885" max="6885" width="11.5703125" style="41" customWidth="1"/>
    <col min="6886" max="6889" width="11.42578125" style="41"/>
    <col min="6890" max="6890" width="22.5703125" style="41" customWidth="1"/>
    <col min="6891" max="6891" width="14" style="41" customWidth="1"/>
    <col min="6892" max="6892" width="1.7109375" style="41" customWidth="1"/>
    <col min="6893" max="7137" width="11.42578125" style="41"/>
    <col min="7138" max="7138" width="4.42578125" style="41" customWidth="1"/>
    <col min="7139" max="7139" width="11.42578125" style="41"/>
    <col min="7140" max="7140" width="17.5703125" style="41" customWidth="1"/>
    <col min="7141" max="7141" width="11.5703125" style="41" customWidth="1"/>
    <col min="7142" max="7145" width="11.42578125" style="41"/>
    <col min="7146" max="7146" width="22.5703125" style="41" customWidth="1"/>
    <col min="7147" max="7147" width="14" style="41" customWidth="1"/>
    <col min="7148" max="7148" width="1.7109375" style="41" customWidth="1"/>
    <col min="7149" max="7393" width="11.42578125" style="41"/>
    <col min="7394" max="7394" width="4.42578125" style="41" customWidth="1"/>
    <col min="7395" max="7395" width="11.42578125" style="41"/>
    <col min="7396" max="7396" width="17.5703125" style="41" customWidth="1"/>
    <col min="7397" max="7397" width="11.5703125" style="41" customWidth="1"/>
    <col min="7398" max="7401" width="11.42578125" style="41"/>
    <col min="7402" max="7402" width="22.5703125" style="41" customWidth="1"/>
    <col min="7403" max="7403" width="14" style="41" customWidth="1"/>
    <col min="7404" max="7404" width="1.7109375" style="41" customWidth="1"/>
    <col min="7405" max="7649" width="11.42578125" style="41"/>
    <col min="7650" max="7650" width="4.42578125" style="41" customWidth="1"/>
    <col min="7651" max="7651" width="11.42578125" style="41"/>
    <col min="7652" max="7652" width="17.5703125" style="41" customWidth="1"/>
    <col min="7653" max="7653" width="11.5703125" style="41" customWidth="1"/>
    <col min="7654" max="7657" width="11.42578125" style="41"/>
    <col min="7658" max="7658" width="22.5703125" style="41" customWidth="1"/>
    <col min="7659" max="7659" width="14" style="41" customWidth="1"/>
    <col min="7660" max="7660" width="1.7109375" style="41" customWidth="1"/>
    <col min="7661" max="7905" width="11.42578125" style="41"/>
    <col min="7906" max="7906" width="4.42578125" style="41" customWidth="1"/>
    <col min="7907" max="7907" width="11.42578125" style="41"/>
    <col min="7908" max="7908" width="17.5703125" style="41" customWidth="1"/>
    <col min="7909" max="7909" width="11.5703125" style="41" customWidth="1"/>
    <col min="7910" max="7913" width="11.42578125" style="41"/>
    <col min="7914" max="7914" width="22.5703125" style="41" customWidth="1"/>
    <col min="7915" max="7915" width="14" style="41" customWidth="1"/>
    <col min="7916" max="7916" width="1.7109375" style="41" customWidth="1"/>
    <col min="7917" max="8161" width="11.42578125" style="41"/>
    <col min="8162" max="8162" width="4.42578125" style="41" customWidth="1"/>
    <col min="8163" max="8163" width="11.42578125" style="41"/>
    <col min="8164" max="8164" width="17.5703125" style="41" customWidth="1"/>
    <col min="8165" max="8165" width="11.5703125" style="41" customWidth="1"/>
    <col min="8166" max="8169" width="11.42578125" style="41"/>
    <col min="8170" max="8170" width="22.5703125" style="41" customWidth="1"/>
    <col min="8171" max="8171" width="14" style="41" customWidth="1"/>
    <col min="8172" max="8172" width="1.7109375" style="41" customWidth="1"/>
    <col min="8173" max="8417" width="11.42578125" style="41"/>
    <col min="8418" max="8418" width="4.42578125" style="41" customWidth="1"/>
    <col min="8419" max="8419" width="11.42578125" style="41"/>
    <col min="8420" max="8420" width="17.5703125" style="41" customWidth="1"/>
    <col min="8421" max="8421" width="11.5703125" style="41" customWidth="1"/>
    <col min="8422" max="8425" width="11.42578125" style="41"/>
    <col min="8426" max="8426" width="22.5703125" style="41" customWidth="1"/>
    <col min="8427" max="8427" width="14" style="41" customWidth="1"/>
    <col min="8428" max="8428" width="1.7109375" style="41" customWidth="1"/>
    <col min="8429" max="8673" width="11.42578125" style="41"/>
    <col min="8674" max="8674" width="4.42578125" style="41" customWidth="1"/>
    <col min="8675" max="8675" width="11.42578125" style="41"/>
    <col min="8676" max="8676" width="17.5703125" style="41" customWidth="1"/>
    <col min="8677" max="8677" width="11.5703125" style="41" customWidth="1"/>
    <col min="8678" max="8681" width="11.42578125" style="41"/>
    <col min="8682" max="8682" width="22.5703125" style="41" customWidth="1"/>
    <col min="8683" max="8683" width="14" style="41" customWidth="1"/>
    <col min="8684" max="8684" width="1.7109375" style="41" customWidth="1"/>
    <col min="8685" max="8929" width="11.42578125" style="41"/>
    <col min="8930" max="8930" width="4.42578125" style="41" customWidth="1"/>
    <col min="8931" max="8931" width="11.42578125" style="41"/>
    <col min="8932" max="8932" width="17.5703125" style="41" customWidth="1"/>
    <col min="8933" max="8933" width="11.5703125" style="41" customWidth="1"/>
    <col min="8934" max="8937" width="11.42578125" style="41"/>
    <col min="8938" max="8938" width="22.5703125" style="41" customWidth="1"/>
    <col min="8939" max="8939" width="14" style="41" customWidth="1"/>
    <col min="8940" max="8940" width="1.7109375" style="41" customWidth="1"/>
    <col min="8941" max="9185" width="11.42578125" style="41"/>
    <col min="9186" max="9186" width="4.42578125" style="41" customWidth="1"/>
    <col min="9187" max="9187" width="11.42578125" style="41"/>
    <col min="9188" max="9188" width="17.5703125" style="41" customWidth="1"/>
    <col min="9189" max="9189" width="11.5703125" style="41" customWidth="1"/>
    <col min="9190" max="9193" width="11.42578125" style="41"/>
    <col min="9194" max="9194" width="22.5703125" style="41" customWidth="1"/>
    <col min="9195" max="9195" width="14" style="41" customWidth="1"/>
    <col min="9196" max="9196" width="1.7109375" style="41" customWidth="1"/>
    <col min="9197" max="9441" width="11.42578125" style="41"/>
    <col min="9442" max="9442" width="4.42578125" style="41" customWidth="1"/>
    <col min="9443" max="9443" width="11.42578125" style="41"/>
    <col min="9444" max="9444" width="17.5703125" style="41" customWidth="1"/>
    <col min="9445" max="9445" width="11.5703125" style="41" customWidth="1"/>
    <col min="9446" max="9449" width="11.42578125" style="41"/>
    <col min="9450" max="9450" width="22.5703125" style="41" customWidth="1"/>
    <col min="9451" max="9451" width="14" style="41" customWidth="1"/>
    <col min="9452" max="9452" width="1.7109375" style="41" customWidth="1"/>
    <col min="9453" max="9697" width="11.42578125" style="41"/>
    <col min="9698" max="9698" width="4.42578125" style="41" customWidth="1"/>
    <col min="9699" max="9699" width="11.42578125" style="41"/>
    <col min="9700" max="9700" width="17.5703125" style="41" customWidth="1"/>
    <col min="9701" max="9701" width="11.5703125" style="41" customWidth="1"/>
    <col min="9702" max="9705" width="11.42578125" style="41"/>
    <col min="9706" max="9706" width="22.5703125" style="41" customWidth="1"/>
    <col min="9707" max="9707" width="14" style="41" customWidth="1"/>
    <col min="9708" max="9708" width="1.7109375" style="41" customWidth="1"/>
    <col min="9709" max="9953" width="11.42578125" style="41"/>
    <col min="9954" max="9954" width="4.42578125" style="41" customWidth="1"/>
    <col min="9955" max="9955" width="11.42578125" style="41"/>
    <col min="9956" max="9956" width="17.5703125" style="41" customWidth="1"/>
    <col min="9957" max="9957" width="11.5703125" style="41" customWidth="1"/>
    <col min="9958" max="9961" width="11.42578125" style="41"/>
    <col min="9962" max="9962" width="22.5703125" style="41" customWidth="1"/>
    <col min="9963" max="9963" width="14" style="41" customWidth="1"/>
    <col min="9964" max="9964" width="1.7109375" style="41" customWidth="1"/>
    <col min="9965" max="10209" width="11.42578125" style="41"/>
    <col min="10210" max="10210" width="4.42578125" style="41" customWidth="1"/>
    <col min="10211" max="10211" width="11.42578125" style="41"/>
    <col min="10212" max="10212" width="17.5703125" style="41" customWidth="1"/>
    <col min="10213" max="10213" width="11.5703125" style="41" customWidth="1"/>
    <col min="10214" max="10217" width="11.42578125" style="41"/>
    <col min="10218" max="10218" width="22.5703125" style="41" customWidth="1"/>
    <col min="10219" max="10219" width="14" style="41" customWidth="1"/>
    <col min="10220" max="10220" width="1.7109375" style="41" customWidth="1"/>
    <col min="10221" max="10465" width="11.42578125" style="41"/>
    <col min="10466" max="10466" width="4.42578125" style="41" customWidth="1"/>
    <col min="10467" max="10467" width="11.42578125" style="41"/>
    <col min="10468" max="10468" width="17.5703125" style="41" customWidth="1"/>
    <col min="10469" max="10469" width="11.5703125" style="41" customWidth="1"/>
    <col min="10470" max="10473" width="11.42578125" style="41"/>
    <col min="10474" max="10474" width="22.5703125" style="41" customWidth="1"/>
    <col min="10475" max="10475" width="14" style="41" customWidth="1"/>
    <col min="10476" max="10476" width="1.7109375" style="41" customWidth="1"/>
    <col min="10477" max="10721" width="11.42578125" style="41"/>
    <col min="10722" max="10722" width="4.42578125" style="41" customWidth="1"/>
    <col min="10723" max="10723" width="11.42578125" style="41"/>
    <col min="10724" max="10724" width="17.5703125" style="41" customWidth="1"/>
    <col min="10725" max="10725" width="11.5703125" style="41" customWidth="1"/>
    <col min="10726" max="10729" width="11.42578125" style="41"/>
    <col min="10730" max="10730" width="22.5703125" style="41" customWidth="1"/>
    <col min="10731" max="10731" width="14" style="41" customWidth="1"/>
    <col min="10732" max="10732" width="1.7109375" style="41" customWidth="1"/>
    <col min="10733" max="10977" width="11.42578125" style="41"/>
    <col min="10978" max="10978" width="4.42578125" style="41" customWidth="1"/>
    <col min="10979" max="10979" width="11.42578125" style="41"/>
    <col min="10980" max="10980" width="17.5703125" style="41" customWidth="1"/>
    <col min="10981" max="10981" width="11.5703125" style="41" customWidth="1"/>
    <col min="10982" max="10985" width="11.42578125" style="41"/>
    <col min="10986" max="10986" width="22.5703125" style="41" customWidth="1"/>
    <col min="10987" max="10987" width="14" style="41" customWidth="1"/>
    <col min="10988" max="10988" width="1.7109375" style="41" customWidth="1"/>
    <col min="10989" max="11233" width="11.42578125" style="41"/>
    <col min="11234" max="11234" width="4.42578125" style="41" customWidth="1"/>
    <col min="11235" max="11235" width="11.42578125" style="41"/>
    <col min="11236" max="11236" width="17.5703125" style="41" customWidth="1"/>
    <col min="11237" max="11237" width="11.5703125" style="41" customWidth="1"/>
    <col min="11238" max="11241" width="11.42578125" style="41"/>
    <col min="11242" max="11242" width="22.5703125" style="41" customWidth="1"/>
    <col min="11243" max="11243" width="14" style="41" customWidth="1"/>
    <col min="11244" max="11244" width="1.7109375" style="41" customWidth="1"/>
    <col min="11245" max="11489" width="11.42578125" style="41"/>
    <col min="11490" max="11490" width="4.42578125" style="41" customWidth="1"/>
    <col min="11491" max="11491" width="11.42578125" style="41"/>
    <col min="11492" max="11492" width="17.5703125" style="41" customWidth="1"/>
    <col min="11493" max="11493" width="11.5703125" style="41" customWidth="1"/>
    <col min="11494" max="11497" width="11.42578125" style="41"/>
    <col min="11498" max="11498" width="22.5703125" style="41" customWidth="1"/>
    <col min="11499" max="11499" width="14" style="41" customWidth="1"/>
    <col min="11500" max="11500" width="1.7109375" style="41" customWidth="1"/>
    <col min="11501" max="11745" width="11.42578125" style="41"/>
    <col min="11746" max="11746" width="4.42578125" style="41" customWidth="1"/>
    <col min="11747" max="11747" width="11.42578125" style="41"/>
    <col min="11748" max="11748" width="17.5703125" style="41" customWidth="1"/>
    <col min="11749" max="11749" width="11.5703125" style="41" customWidth="1"/>
    <col min="11750" max="11753" width="11.42578125" style="41"/>
    <col min="11754" max="11754" width="22.5703125" style="41" customWidth="1"/>
    <col min="11755" max="11755" width="14" style="41" customWidth="1"/>
    <col min="11756" max="11756" width="1.7109375" style="41" customWidth="1"/>
    <col min="11757" max="12001" width="11.42578125" style="41"/>
    <col min="12002" max="12002" width="4.42578125" style="41" customWidth="1"/>
    <col min="12003" max="12003" width="11.42578125" style="41"/>
    <col min="12004" max="12004" width="17.5703125" style="41" customWidth="1"/>
    <col min="12005" max="12005" width="11.5703125" style="41" customWidth="1"/>
    <col min="12006" max="12009" width="11.42578125" style="41"/>
    <col min="12010" max="12010" width="22.5703125" style="41" customWidth="1"/>
    <col min="12011" max="12011" width="14" style="41" customWidth="1"/>
    <col min="12012" max="12012" width="1.7109375" style="41" customWidth="1"/>
    <col min="12013" max="12257" width="11.42578125" style="41"/>
    <col min="12258" max="12258" width="4.42578125" style="41" customWidth="1"/>
    <col min="12259" max="12259" width="11.42578125" style="41"/>
    <col min="12260" max="12260" width="17.5703125" style="41" customWidth="1"/>
    <col min="12261" max="12261" width="11.5703125" style="41" customWidth="1"/>
    <col min="12262" max="12265" width="11.42578125" style="41"/>
    <col min="12266" max="12266" width="22.5703125" style="41" customWidth="1"/>
    <col min="12267" max="12267" width="14" style="41" customWidth="1"/>
    <col min="12268" max="12268" width="1.7109375" style="41" customWidth="1"/>
    <col min="12269" max="12513" width="11.42578125" style="41"/>
    <col min="12514" max="12514" width="4.42578125" style="41" customWidth="1"/>
    <col min="12515" max="12515" width="11.42578125" style="41"/>
    <col min="12516" max="12516" width="17.5703125" style="41" customWidth="1"/>
    <col min="12517" max="12517" width="11.5703125" style="41" customWidth="1"/>
    <col min="12518" max="12521" width="11.42578125" style="41"/>
    <col min="12522" max="12522" width="22.5703125" style="41" customWidth="1"/>
    <col min="12523" max="12523" width="14" style="41" customWidth="1"/>
    <col min="12524" max="12524" width="1.7109375" style="41" customWidth="1"/>
    <col min="12525" max="12769" width="11.42578125" style="41"/>
    <col min="12770" max="12770" width="4.42578125" style="41" customWidth="1"/>
    <col min="12771" max="12771" width="11.42578125" style="41"/>
    <col min="12772" max="12772" width="17.5703125" style="41" customWidth="1"/>
    <col min="12773" max="12773" width="11.5703125" style="41" customWidth="1"/>
    <col min="12774" max="12777" width="11.42578125" style="41"/>
    <col min="12778" max="12778" width="22.5703125" style="41" customWidth="1"/>
    <col min="12779" max="12779" width="14" style="41" customWidth="1"/>
    <col min="12780" max="12780" width="1.7109375" style="41" customWidth="1"/>
    <col min="12781" max="13025" width="11.42578125" style="41"/>
    <col min="13026" max="13026" width="4.42578125" style="41" customWidth="1"/>
    <col min="13027" max="13027" width="11.42578125" style="41"/>
    <col min="13028" max="13028" width="17.5703125" style="41" customWidth="1"/>
    <col min="13029" max="13029" width="11.5703125" style="41" customWidth="1"/>
    <col min="13030" max="13033" width="11.42578125" style="41"/>
    <col min="13034" max="13034" width="22.5703125" style="41" customWidth="1"/>
    <col min="13035" max="13035" width="14" style="41" customWidth="1"/>
    <col min="13036" max="13036" width="1.7109375" style="41" customWidth="1"/>
    <col min="13037" max="13281" width="11.42578125" style="41"/>
    <col min="13282" max="13282" width="4.42578125" style="41" customWidth="1"/>
    <col min="13283" max="13283" width="11.42578125" style="41"/>
    <col min="13284" max="13284" width="17.5703125" style="41" customWidth="1"/>
    <col min="13285" max="13285" width="11.5703125" style="41" customWidth="1"/>
    <col min="13286" max="13289" width="11.42578125" style="41"/>
    <col min="13290" max="13290" width="22.5703125" style="41" customWidth="1"/>
    <col min="13291" max="13291" width="14" style="41" customWidth="1"/>
    <col min="13292" max="13292" width="1.7109375" style="41" customWidth="1"/>
    <col min="13293" max="13537" width="11.42578125" style="41"/>
    <col min="13538" max="13538" width="4.42578125" style="41" customWidth="1"/>
    <col min="13539" max="13539" width="11.42578125" style="41"/>
    <col min="13540" max="13540" width="17.5703125" style="41" customWidth="1"/>
    <col min="13541" max="13541" width="11.5703125" style="41" customWidth="1"/>
    <col min="13542" max="13545" width="11.42578125" style="41"/>
    <col min="13546" max="13546" width="22.5703125" style="41" customWidth="1"/>
    <col min="13547" max="13547" width="14" style="41" customWidth="1"/>
    <col min="13548" max="13548" width="1.7109375" style="41" customWidth="1"/>
    <col min="13549" max="13793" width="11.42578125" style="41"/>
    <col min="13794" max="13794" width="4.42578125" style="41" customWidth="1"/>
    <col min="13795" max="13795" width="11.42578125" style="41"/>
    <col min="13796" max="13796" width="17.5703125" style="41" customWidth="1"/>
    <col min="13797" max="13797" width="11.5703125" style="41" customWidth="1"/>
    <col min="13798" max="13801" width="11.42578125" style="41"/>
    <col min="13802" max="13802" width="22.5703125" style="41" customWidth="1"/>
    <col min="13803" max="13803" width="14" style="41" customWidth="1"/>
    <col min="13804" max="13804" width="1.7109375" style="41" customWidth="1"/>
    <col min="13805" max="14049" width="11.42578125" style="41"/>
    <col min="14050" max="14050" width="4.42578125" style="41" customWidth="1"/>
    <col min="14051" max="14051" width="11.42578125" style="41"/>
    <col min="14052" max="14052" width="17.5703125" style="41" customWidth="1"/>
    <col min="14053" max="14053" width="11.5703125" style="41" customWidth="1"/>
    <col min="14054" max="14057" width="11.42578125" style="41"/>
    <col min="14058" max="14058" width="22.5703125" style="41" customWidth="1"/>
    <col min="14059" max="14059" width="14" style="41" customWidth="1"/>
    <col min="14060" max="14060" width="1.7109375" style="41" customWidth="1"/>
    <col min="14061" max="14305" width="11.42578125" style="41"/>
    <col min="14306" max="14306" width="4.42578125" style="41" customWidth="1"/>
    <col min="14307" max="14307" width="11.42578125" style="41"/>
    <col min="14308" max="14308" width="17.5703125" style="41" customWidth="1"/>
    <col min="14309" max="14309" width="11.5703125" style="41" customWidth="1"/>
    <col min="14310" max="14313" width="11.42578125" style="41"/>
    <col min="14314" max="14314" width="22.5703125" style="41" customWidth="1"/>
    <col min="14315" max="14315" width="14" style="41" customWidth="1"/>
    <col min="14316" max="14316" width="1.7109375" style="41" customWidth="1"/>
    <col min="14317" max="14561" width="11.42578125" style="41"/>
    <col min="14562" max="14562" width="4.42578125" style="41" customWidth="1"/>
    <col min="14563" max="14563" width="11.42578125" style="41"/>
    <col min="14564" max="14564" width="17.5703125" style="41" customWidth="1"/>
    <col min="14565" max="14565" width="11.5703125" style="41" customWidth="1"/>
    <col min="14566" max="14569" width="11.42578125" style="41"/>
    <col min="14570" max="14570" width="22.5703125" style="41" customWidth="1"/>
    <col min="14571" max="14571" width="14" style="41" customWidth="1"/>
    <col min="14572" max="14572" width="1.7109375" style="41" customWidth="1"/>
    <col min="14573" max="14817" width="11.42578125" style="41"/>
    <col min="14818" max="14818" width="4.42578125" style="41" customWidth="1"/>
    <col min="14819" max="14819" width="11.42578125" style="41"/>
    <col min="14820" max="14820" width="17.5703125" style="41" customWidth="1"/>
    <col min="14821" max="14821" width="11.5703125" style="41" customWidth="1"/>
    <col min="14822" max="14825" width="11.42578125" style="41"/>
    <col min="14826" max="14826" width="22.5703125" style="41" customWidth="1"/>
    <col min="14827" max="14827" width="14" style="41" customWidth="1"/>
    <col min="14828" max="14828" width="1.7109375" style="41" customWidth="1"/>
    <col min="14829" max="15073" width="11.42578125" style="41"/>
    <col min="15074" max="15074" width="4.42578125" style="41" customWidth="1"/>
    <col min="15075" max="15075" width="11.42578125" style="41"/>
    <col min="15076" max="15076" width="17.5703125" style="41" customWidth="1"/>
    <col min="15077" max="15077" width="11.5703125" style="41" customWidth="1"/>
    <col min="15078" max="15081" width="11.42578125" style="41"/>
    <col min="15082" max="15082" width="22.5703125" style="41" customWidth="1"/>
    <col min="15083" max="15083" width="14" style="41" customWidth="1"/>
    <col min="15084" max="15084" width="1.7109375" style="41" customWidth="1"/>
    <col min="15085" max="15329" width="11.42578125" style="41"/>
    <col min="15330" max="15330" width="4.42578125" style="41" customWidth="1"/>
    <col min="15331" max="15331" width="11.42578125" style="41"/>
    <col min="15332" max="15332" width="17.5703125" style="41" customWidth="1"/>
    <col min="15333" max="15333" width="11.5703125" style="41" customWidth="1"/>
    <col min="15334" max="15337" width="11.42578125" style="41"/>
    <col min="15338" max="15338" width="22.5703125" style="41" customWidth="1"/>
    <col min="15339" max="15339" width="14" style="41" customWidth="1"/>
    <col min="15340" max="15340" width="1.7109375" style="41" customWidth="1"/>
    <col min="15341" max="15585" width="11.42578125" style="41"/>
    <col min="15586" max="15586" width="4.42578125" style="41" customWidth="1"/>
    <col min="15587" max="15587" width="11.42578125" style="41"/>
    <col min="15588" max="15588" width="17.5703125" style="41" customWidth="1"/>
    <col min="15589" max="15589" width="11.5703125" style="41" customWidth="1"/>
    <col min="15590" max="15593" width="11.42578125" style="41"/>
    <col min="15594" max="15594" width="22.5703125" style="41" customWidth="1"/>
    <col min="15595" max="15595" width="14" style="41" customWidth="1"/>
    <col min="15596" max="15596" width="1.7109375" style="41" customWidth="1"/>
    <col min="15597" max="15841" width="11.42578125" style="41"/>
    <col min="15842" max="15842" width="4.42578125" style="41" customWidth="1"/>
    <col min="15843" max="15843" width="11.42578125" style="41"/>
    <col min="15844" max="15844" width="17.5703125" style="41" customWidth="1"/>
    <col min="15845" max="15845" width="11.5703125" style="41" customWidth="1"/>
    <col min="15846" max="15849" width="11.42578125" style="41"/>
    <col min="15850" max="15850" width="22.5703125" style="41" customWidth="1"/>
    <col min="15851" max="15851" width="14" style="41" customWidth="1"/>
    <col min="15852" max="15852" width="1.7109375" style="41" customWidth="1"/>
    <col min="15853" max="16097" width="11.42578125" style="41"/>
    <col min="16098" max="16098" width="4.42578125" style="41" customWidth="1"/>
    <col min="16099" max="16099" width="11.42578125" style="41"/>
    <col min="16100" max="16100" width="17.5703125" style="41" customWidth="1"/>
    <col min="16101" max="16101" width="11.5703125" style="41" customWidth="1"/>
    <col min="16102" max="16105" width="11.42578125" style="41"/>
    <col min="16106" max="16106" width="22.5703125" style="41" customWidth="1"/>
    <col min="16107" max="16107" width="14" style="41" customWidth="1"/>
    <col min="16108" max="16108" width="1.7109375" style="41" customWidth="1"/>
    <col min="16109" max="16384" width="11.42578125" style="41"/>
  </cols>
  <sheetData>
    <row r="1" spans="2:10" ht="6" customHeight="1" thickBot="1" x14ac:dyDescent="0.25"/>
    <row r="2" spans="2:10" ht="19.5" customHeight="1" x14ac:dyDescent="0.2">
      <c r="B2" s="42"/>
      <c r="C2" s="43"/>
      <c r="D2" s="44" t="s">
        <v>83</v>
      </c>
      <c r="E2" s="45"/>
      <c r="F2" s="45"/>
      <c r="G2" s="45"/>
      <c r="H2" s="45"/>
      <c r="I2" s="46"/>
      <c r="J2" s="47" t="s">
        <v>84</v>
      </c>
    </row>
    <row r="3" spans="2:10" ht="13.5" thickBot="1" x14ac:dyDescent="0.25">
      <c r="B3" s="48"/>
      <c r="C3" s="49"/>
      <c r="D3" s="50"/>
      <c r="E3" s="51"/>
      <c r="F3" s="51"/>
      <c r="G3" s="51"/>
      <c r="H3" s="51"/>
      <c r="I3" s="52"/>
      <c r="J3" s="53"/>
    </row>
    <row r="4" spans="2:10" x14ac:dyDescent="0.2">
      <c r="B4" s="48"/>
      <c r="C4" s="49"/>
      <c r="D4" s="44" t="s">
        <v>85</v>
      </c>
      <c r="E4" s="45"/>
      <c r="F4" s="45"/>
      <c r="G4" s="45"/>
      <c r="H4" s="45"/>
      <c r="I4" s="46"/>
      <c r="J4" s="47" t="s">
        <v>86</v>
      </c>
    </row>
    <row r="5" spans="2:10" x14ac:dyDescent="0.2">
      <c r="B5" s="48"/>
      <c r="C5" s="49"/>
      <c r="D5" s="54"/>
      <c r="E5" s="55"/>
      <c r="F5" s="55"/>
      <c r="G5" s="55"/>
      <c r="H5" s="55"/>
      <c r="I5" s="56"/>
      <c r="J5" s="57"/>
    </row>
    <row r="6" spans="2:10" ht="13.5" thickBot="1" x14ac:dyDescent="0.25">
      <c r="B6" s="58"/>
      <c r="C6" s="59"/>
      <c r="D6" s="50"/>
      <c r="E6" s="51"/>
      <c r="F6" s="51"/>
      <c r="G6" s="51"/>
      <c r="H6" s="51"/>
      <c r="I6" s="52"/>
      <c r="J6" s="53"/>
    </row>
    <row r="7" spans="2:10" x14ac:dyDescent="0.2">
      <c r="B7" s="60"/>
      <c r="J7" s="61"/>
    </row>
    <row r="8" spans="2:10" x14ac:dyDescent="0.2">
      <c r="B8" s="60"/>
      <c r="J8" s="61"/>
    </row>
    <row r="9" spans="2:10" x14ac:dyDescent="0.2">
      <c r="B9" s="60"/>
      <c r="J9" s="61"/>
    </row>
    <row r="10" spans="2:10" x14ac:dyDescent="0.2">
      <c r="B10" s="60"/>
      <c r="C10" s="62" t="s">
        <v>105</v>
      </c>
      <c r="E10" s="63"/>
      <c r="J10" s="61"/>
    </row>
    <row r="11" spans="2:10" x14ac:dyDescent="0.2">
      <c r="B11" s="60"/>
      <c r="J11" s="61"/>
    </row>
    <row r="12" spans="2:10" x14ac:dyDescent="0.2">
      <c r="B12" s="60"/>
      <c r="C12" s="62" t="s">
        <v>87</v>
      </c>
      <c r="J12" s="61"/>
    </row>
    <row r="13" spans="2:10" x14ac:dyDescent="0.2">
      <c r="B13" s="60"/>
      <c r="C13" s="62" t="s">
        <v>88</v>
      </c>
      <c r="J13" s="61"/>
    </row>
    <row r="14" spans="2:10" x14ac:dyDescent="0.2">
      <c r="B14" s="60"/>
      <c r="J14" s="61"/>
    </row>
    <row r="15" spans="2:10" x14ac:dyDescent="0.2">
      <c r="B15" s="60"/>
      <c r="C15" s="41" t="s">
        <v>106</v>
      </c>
      <c r="J15" s="61"/>
    </row>
    <row r="16" spans="2:10" x14ac:dyDescent="0.2">
      <c r="B16" s="60"/>
      <c r="C16" s="64"/>
      <c r="J16" s="61"/>
    </row>
    <row r="17" spans="2:10" x14ac:dyDescent="0.2">
      <c r="B17" s="60"/>
      <c r="C17" s="41" t="s">
        <v>107</v>
      </c>
      <c r="D17" s="63"/>
      <c r="H17" s="65" t="s">
        <v>89</v>
      </c>
      <c r="I17" s="65" t="s">
        <v>90</v>
      </c>
      <c r="J17" s="61"/>
    </row>
    <row r="18" spans="2:10" x14ac:dyDescent="0.2">
      <c r="B18" s="60"/>
      <c r="C18" s="62" t="s">
        <v>91</v>
      </c>
      <c r="D18" s="62"/>
      <c r="E18" s="62"/>
      <c r="F18" s="62"/>
      <c r="H18" s="66">
        <v>31</v>
      </c>
      <c r="I18" s="67">
        <v>8139335</v>
      </c>
      <c r="J18" s="61"/>
    </row>
    <row r="19" spans="2:10" x14ac:dyDescent="0.2">
      <c r="B19" s="60"/>
      <c r="C19" s="41" t="s">
        <v>92</v>
      </c>
      <c r="H19" s="68">
        <v>0</v>
      </c>
      <c r="I19" s="69">
        <v>0</v>
      </c>
      <c r="J19" s="61"/>
    </row>
    <row r="20" spans="2:10" x14ac:dyDescent="0.2">
      <c r="B20" s="60"/>
      <c r="C20" s="41" t="s">
        <v>93</v>
      </c>
      <c r="H20" s="68">
        <v>1</v>
      </c>
      <c r="I20" s="69">
        <v>5879365</v>
      </c>
      <c r="J20" s="61"/>
    </row>
    <row r="21" spans="2:10" x14ac:dyDescent="0.2">
      <c r="B21" s="60"/>
      <c r="C21" s="41" t="s">
        <v>94</v>
      </c>
      <c r="H21" s="68">
        <v>0</v>
      </c>
      <c r="I21" s="70">
        <v>0</v>
      </c>
      <c r="J21" s="61"/>
    </row>
    <row r="22" spans="2:10" x14ac:dyDescent="0.2">
      <c r="B22" s="60"/>
      <c r="C22" s="41" t="s">
        <v>95</v>
      </c>
      <c r="H22" s="68">
        <v>0</v>
      </c>
      <c r="I22" s="69">
        <v>0</v>
      </c>
      <c r="J22" s="61"/>
    </row>
    <row r="23" spans="2:10" ht="13.5" thickBot="1" x14ac:dyDescent="0.25">
      <c r="B23" s="60"/>
      <c r="C23" s="41" t="s">
        <v>96</v>
      </c>
      <c r="H23" s="71">
        <v>29</v>
      </c>
      <c r="I23" s="72">
        <v>2229468</v>
      </c>
      <c r="J23" s="61"/>
    </row>
    <row r="24" spans="2:10" x14ac:dyDescent="0.2">
      <c r="B24" s="60"/>
      <c r="C24" s="62" t="s">
        <v>97</v>
      </c>
      <c r="D24" s="62"/>
      <c r="E24" s="62"/>
      <c r="F24" s="62"/>
      <c r="H24" s="66">
        <f>H19+H20+H21+H22+H23</f>
        <v>30</v>
      </c>
      <c r="I24" s="73">
        <f>I19+I20+I21+I22+I23</f>
        <v>8108833</v>
      </c>
      <c r="J24" s="61"/>
    </row>
    <row r="25" spans="2:10" x14ac:dyDescent="0.2">
      <c r="B25" s="60"/>
      <c r="C25" s="41" t="s">
        <v>98</v>
      </c>
      <c r="H25" s="68">
        <v>1</v>
      </c>
      <c r="I25" s="69">
        <v>30502</v>
      </c>
      <c r="J25" s="61"/>
    </row>
    <row r="26" spans="2:10" ht="13.5" thickBot="1" x14ac:dyDescent="0.25">
      <c r="B26" s="60"/>
      <c r="C26" s="41" t="s">
        <v>99</v>
      </c>
      <c r="H26" s="71">
        <v>0</v>
      </c>
      <c r="I26" s="72">
        <v>0</v>
      </c>
      <c r="J26" s="61"/>
    </row>
    <row r="27" spans="2:10" x14ac:dyDescent="0.2">
      <c r="B27" s="60"/>
      <c r="C27" s="62" t="s">
        <v>100</v>
      </c>
      <c r="D27" s="62"/>
      <c r="E27" s="62"/>
      <c r="F27" s="62"/>
      <c r="H27" s="66">
        <f>H25+H26</f>
        <v>1</v>
      </c>
      <c r="I27" s="73">
        <f>I25+I26</f>
        <v>30502</v>
      </c>
      <c r="J27" s="61"/>
    </row>
    <row r="28" spans="2:10" ht="13.5" thickBot="1" x14ac:dyDescent="0.25">
      <c r="B28" s="60"/>
      <c r="C28" s="41" t="s">
        <v>101</v>
      </c>
      <c r="D28" s="62"/>
      <c r="E28" s="62"/>
      <c r="F28" s="62"/>
      <c r="H28" s="71">
        <v>0</v>
      </c>
      <c r="I28" s="72">
        <v>0</v>
      </c>
      <c r="J28" s="61"/>
    </row>
    <row r="29" spans="2:10" x14ac:dyDescent="0.2">
      <c r="B29" s="60"/>
      <c r="C29" s="62" t="s">
        <v>102</v>
      </c>
      <c r="D29" s="62"/>
      <c r="E29" s="62"/>
      <c r="F29" s="62"/>
      <c r="H29" s="68">
        <f>H28</f>
        <v>0</v>
      </c>
      <c r="I29" s="69">
        <f>I28</f>
        <v>0</v>
      </c>
      <c r="J29" s="61"/>
    </row>
    <row r="30" spans="2:10" x14ac:dyDescent="0.2">
      <c r="B30" s="60"/>
      <c r="C30" s="62"/>
      <c r="D30" s="62"/>
      <c r="E30" s="62"/>
      <c r="F30" s="62"/>
      <c r="H30" s="74"/>
      <c r="I30" s="73"/>
      <c r="J30" s="61"/>
    </row>
    <row r="31" spans="2:10" ht="13.5" thickBot="1" x14ac:dyDescent="0.25">
      <c r="B31" s="60"/>
      <c r="C31" s="62" t="s">
        <v>103</v>
      </c>
      <c r="D31" s="62"/>
      <c r="H31" s="75">
        <f>H24+H27+H29</f>
        <v>31</v>
      </c>
      <c r="I31" s="76">
        <f>I24+I27+I29</f>
        <v>8139335</v>
      </c>
      <c r="J31" s="61"/>
    </row>
    <row r="32" spans="2:10" ht="13.5" thickTop="1" x14ac:dyDescent="0.2">
      <c r="B32" s="60"/>
      <c r="C32" s="62"/>
      <c r="D32" s="62"/>
      <c r="H32" s="77"/>
      <c r="I32" s="69"/>
      <c r="J32" s="61"/>
    </row>
    <row r="33" spans="2:14" x14ac:dyDescent="0.2">
      <c r="B33" s="60"/>
      <c r="G33" s="77"/>
      <c r="H33" s="77"/>
      <c r="I33" s="77"/>
      <c r="J33" s="61"/>
      <c r="N33" s="41" t="s">
        <v>104</v>
      </c>
    </row>
    <row r="34" spans="2:14" x14ac:dyDescent="0.2">
      <c r="B34" s="60"/>
      <c r="G34" s="77"/>
      <c r="H34" s="77"/>
      <c r="I34" s="77"/>
      <c r="J34" s="61"/>
    </row>
    <row r="35" spans="2:14" x14ac:dyDescent="0.2">
      <c r="B35" s="60"/>
      <c r="G35" s="77"/>
      <c r="H35" s="77"/>
      <c r="I35" s="77"/>
      <c r="J35" s="61"/>
    </row>
    <row r="36" spans="2:14" ht="13.5" thickBot="1" x14ac:dyDescent="0.25">
      <c r="B36" s="60"/>
      <c r="C36" s="78"/>
      <c r="D36" s="79"/>
      <c r="G36" s="78" t="s">
        <v>108</v>
      </c>
      <c r="H36" s="79"/>
      <c r="I36" s="77"/>
      <c r="J36" s="61"/>
    </row>
    <row r="37" spans="2:14" ht="4.5" customHeight="1" x14ac:dyDescent="0.2">
      <c r="B37" s="60"/>
      <c r="C37" s="77"/>
      <c r="D37" s="77"/>
      <c r="G37" s="77"/>
      <c r="H37" s="77"/>
      <c r="I37" s="77"/>
      <c r="J37" s="61"/>
    </row>
    <row r="38" spans="2:14" x14ac:dyDescent="0.2">
      <c r="B38" s="60"/>
      <c r="C38" s="62"/>
      <c r="G38" s="80" t="s">
        <v>109</v>
      </c>
      <c r="H38" s="77"/>
      <c r="I38" s="77"/>
      <c r="J38" s="61"/>
    </row>
    <row r="39" spans="2:14" x14ac:dyDescent="0.2">
      <c r="B39" s="60"/>
      <c r="G39" s="77"/>
      <c r="H39" s="77"/>
      <c r="I39" s="77"/>
      <c r="J39" s="61"/>
    </row>
    <row r="40" spans="2:14" ht="18.75" customHeight="1" thickBot="1" x14ac:dyDescent="0.25">
      <c r="B40" s="81"/>
      <c r="C40" s="82"/>
      <c r="D40" s="82"/>
      <c r="E40" s="82"/>
      <c r="F40" s="82"/>
      <c r="G40" s="79"/>
      <c r="H40" s="79"/>
      <c r="I40" s="79"/>
      <c r="J40" s="83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zoomScaleNormal="100" zoomScaleSheetLayoutView="100" workbookViewId="0">
      <selection activeCell="I23" sqref="I23"/>
    </sheetView>
  </sheetViews>
  <sheetFormatPr baseColWidth="10" defaultRowHeight="12.75" x14ac:dyDescent="0.2"/>
  <cols>
    <col min="1" max="1" width="4.42578125" style="41" customWidth="1"/>
    <col min="2" max="2" width="11.42578125" style="41"/>
    <col min="3" max="3" width="18.7109375" style="41" customWidth="1"/>
    <col min="4" max="4" width="18.28515625" style="41" customWidth="1"/>
    <col min="5" max="5" width="9.140625" style="41" customWidth="1"/>
    <col min="6" max="8" width="11.42578125" style="41"/>
    <col min="9" max="9" width="19.85546875" style="41" customWidth="1"/>
    <col min="10" max="10" width="15.85546875" style="41" customWidth="1"/>
    <col min="11" max="11" width="7.140625" style="41" customWidth="1"/>
    <col min="12" max="214" width="11.42578125" style="41"/>
    <col min="215" max="215" width="4.42578125" style="41" customWidth="1"/>
    <col min="216" max="216" width="11.42578125" style="41"/>
    <col min="217" max="217" width="17.5703125" style="41" customWidth="1"/>
    <col min="218" max="218" width="11.5703125" style="41" customWidth="1"/>
    <col min="219" max="222" width="11.42578125" style="41"/>
    <col min="223" max="223" width="22.5703125" style="41" customWidth="1"/>
    <col min="224" max="224" width="14" style="41" customWidth="1"/>
    <col min="225" max="225" width="1.7109375" style="41" customWidth="1"/>
    <col min="226" max="470" width="11.42578125" style="41"/>
    <col min="471" max="471" width="4.42578125" style="41" customWidth="1"/>
    <col min="472" max="472" width="11.42578125" style="41"/>
    <col min="473" max="473" width="17.5703125" style="41" customWidth="1"/>
    <col min="474" max="474" width="11.5703125" style="41" customWidth="1"/>
    <col min="475" max="478" width="11.42578125" style="41"/>
    <col min="479" max="479" width="22.5703125" style="41" customWidth="1"/>
    <col min="480" max="480" width="14" style="41" customWidth="1"/>
    <col min="481" max="481" width="1.7109375" style="41" customWidth="1"/>
    <col min="482" max="726" width="11.42578125" style="41"/>
    <col min="727" max="727" width="4.42578125" style="41" customWidth="1"/>
    <col min="728" max="728" width="11.42578125" style="41"/>
    <col min="729" max="729" width="17.5703125" style="41" customWidth="1"/>
    <col min="730" max="730" width="11.5703125" style="41" customWidth="1"/>
    <col min="731" max="734" width="11.42578125" style="41"/>
    <col min="735" max="735" width="22.5703125" style="41" customWidth="1"/>
    <col min="736" max="736" width="14" style="41" customWidth="1"/>
    <col min="737" max="737" width="1.7109375" style="41" customWidth="1"/>
    <col min="738" max="982" width="11.42578125" style="41"/>
    <col min="983" max="983" width="4.42578125" style="41" customWidth="1"/>
    <col min="984" max="984" width="11.42578125" style="41"/>
    <col min="985" max="985" width="17.5703125" style="41" customWidth="1"/>
    <col min="986" max="986" width="11.5703125" style="41" customWidth="1"/>
    <col min="987" max="990" width="11.42578125" style="41"/>
    <col min="991" max="991" width="22.5703125" style="41" customWidth="1"/>
    <col min="992" max="992" width="14" style="41" customWidth="1"/>
    <col min="993" max="993" width="1.7109375" style="41" customWidth="1"/>
    <col min="994" max="1238" width="11.42578125" style="41"/>
    <col min="1239" max="1239" width="4.42578125" style="41" customWidth="1"/>
    <col min="1240" max="1240" width="11.42578125" style="41"/>
    <col min="1241" max="1241" width="17.5703125" style="41" customWidth="1"/>
    <col min="1242" max="1242" width="11.5703125" style="41" customWidth="1"/>
    <col min="1243" max="1246" width="11.42578125" style="41"/>
    <col min="1247" max="1247" width="22.5703125" style="41" customWidth="1"/>
    <col min="1248" max="1248" width="14" style="41" customWidth="1"/>
    <col min="1249" max="1249" width="1.7109375" style="41" customWidth="1"/>
    <col min="1250" max="1494" width="11.42578125" style="41"/>
    <col min="1495" max="1495" width="4.42578125" style="41" customWidth="1"/>
    <col min="1496" max="1496" width="11.42578125" style="41"/>
    <col min="1497" max="1497" width="17.5703125" style="41" customWidth="1"/>
    <col min="1498" max="1498" width="11.5703125" style="41" customWidth="1"/>
    <col min="1499" max="1502" width="11.42578125" style="41"/>
    <col min="1503" max="1503" width="22.5703125" style="41" customWidth="1"/>
    <col min="1504" max="1504" width="14" style="41" customWidth="1"/>
    <col min="1505" max="1505" width="1.7109375" style="41" customWidth="1"/>
    <col min="1506" max="1750" width="11.42578125" style="41"/>
    <col min="1751" max="1751" width="4.42578125" style="41" customWidth="1"/>
    <col min="1752" max="1752" width="11.42578125" style="41"/>
    <col min="1753" max="1753" width="17.5703125" style="41" customWidth="1"/>
    <col min="1754" max="1754" width="11.5703125" style="41" customWidth="1"/>
    <col min="1755" max="1758" width="11.42578125" style="41"/>
    <col min="1759" max="1759" width="22.5703125" style="41" customWidth="1"/>
    <col min="1760" max="1760" width="14" style="41" customWidth="1"/>
    <col min="1761" max="1761" width="1.7109375" style="41" customWidth="1"/>
    <col min="1762" max="2006" width="11.42578125" style="41"/>
    <col min="2007" max="2007" width="4.42578125" style="41" customWidth="1"/>
    <col min="2008" max="2008" width="11.42578125" style="41"/>
    <col min="2009" max="2009" width="17.5703125" style="41" customWidth="1"/>
    <col min="2010" max="2010" width="11.5703125" style="41" customWidth="1"/>
    <col min="2011" max="2014" width="11.42578125" style="41"/>
    <col min="2015" max="2015" width="22.5703125" style="41" customWidth="1"/>
    <col min="2016" max="2016" width="14" style="41" customWidth="1"/>
    <col min="2017" max="2017" width="1.7109375" style="41" customWidth="1"/>
    <col min="2018" max="2262" width="11.42578125" style="41"/>
    <col min="2263" max="2263" width="4.42578125" style="41" customWidth="1"/>
    <col min="2264" max="2264" width="11.42578125" style="41"/>
    <col min="2265" max="2265" width="17.5703125" style="41" customWidth="1"/>
    <col min="2266" max="2266" width="11.5703125" style="41" customWidth="1"/>
    <col min="2267" max="2270" width="11.42578125" style="41"/>
    <col min="2271" max="2271" width="22.5703125" style="41" customWidth="1"/>
    <col min="2272" max="2272" width="14" style="41" customWidth="1"/>
    <col min="2273" max="2273" width="1.7109375" style="41" customWidth="1"/>
    <col min="2274" max="2518" width="11.42578125" style="41"/>
    <col min="2519" max="2519" width="4.42578125" style="41" customWidth="1"/>
    <col min="2520" max="2520" width="11.42578125" style="41"/>
    <col min="2521" max="2521" width="17.5703125" style="41" customWidth="1"/>
    <col min="2522" max="2522" width="11.5703125" style="41" customWidth="1"/>
    <col min="2523" max="2526" width="11.42578125" style="41"/>
    <col min="2527" max="2527" width="22.5703125" style="41" customWidth="1"/>
    <col min="2528" max="2528" width="14" style="41" customWidth="1"/>
    <col min="2529" max="2529" width="1.7109375" style="41" customWidth="1"/>
    <col min="2530" max="2774" width="11.42578125" style="41"/>
    <col min="2775" max="2775" width="4.42578125" style="41" customWidth="1"/>
    <col min="2776" max="2776" width="11.42578125" style="41"/>
    <col min="2777" max="2777" width="17.5703125" style="41" customWidth="1"/>
    <col min="2778" max="2778" width="11.5703125" style="41" customWidth="1"/>
    <col min="2779" max="2782" width="11.42578125" style="41"/>
    <col min="2783" max="2783" width="22.5703125" style="41" customWidth="1"/>
    <col min="2784" max="2784" width="14" style="41" customWidth="1"/>
    <col min="2785" max="2785" width="1.7109375" style="41" customWidth="1"/>
    <col min="2786" max="3030" width="11.42578125" style="41"/>
    <col min="3031" max="3031" width="4.42578125" style="41" customWidth="1"/>
    <col min="3032" max="3032" width="11.42578125" style="41"/>
    <col min="3033" max="3033" width="17.5703125" style="41" customWidth="1"/>
    <col min="3034" max="3034" width="11.5703125" style="41" customWidth="1"/>
    <col min="3035" max="3038" width="11.42578125" style="41"/>
    <col min="3039" max="3039" width="22.5703125" style="41" customWidth="1"/>
    <col min="3040" max="3040" width="14" style="41" customWidth="1"/>
    <col min="3041" max="3041" width="1.7109375" style="41" customWidth="1"/>
    <col min="3042" max="3286" width="11.42578125" style="41"/>
    <col min="3287" max="3287" width="4.42578125" style="41" customWidth="1"/>
    <col min="3288" max="3288" width="11.42578125" style="41"/>
    <col min="3289" max="3289" width="17.5703125" style="41" customWidth="1"/>
    <col min="3290" max="3290" width="11.5703125" style="41" customWidth="1"/>
    <col min="3291" max="3294" width="11.42578125" style="41"/>
    <col min="3295" max="3295" width="22.5703125" style="41" customWidth="1"/>
    <col min="3296" max="3296" width="14" style="41" customWidth="1"/>
    <col min="3297" max="3297" width="1.7109375" style="41" customWidth="1"/>
    <col min="3298" max="3542" width="11.42578125" style="41"/>
    <col min="3543" max="3543" width="4.42578125" style="41" customWidth="1"/>
    <col min="3544" max="3544" width="11.42578125" style="41"/>
    <col min="3545" max="3545" width="17.5703125" style="41" customWidth="1"/>
    <col min="3546" max="3546" width="11.5703125" style="41" customWidth="1"/>
    <col min="3547" max="3550" width="11.42578125" style="41"/>
    <col min="3551" max="3551" width="22.5703125" style="41" customWidth="1"/>
    <col min="3552" max="3552" width="14" style="41" customWidth="1"/>
    <col min="3553" max="3553" width="1.7109375" style="41" customWidth="1"/>
    <col min="3554" max="3798" width="11.42578125" style="41"/>
    <col min="3799" max="3799" width="4.42578125" style="41" customWidth="1"/>
    <col min="3800" max="3800" width="11.42578125" style="41"/>
    <col min="3801" max="3801" width="17.5703125" style="41" customWidth="1"/>
    <col min="3802" max="3802" width="11.5703125" style="41" customWidth="1"/>
    <col min="3803" max="3806" width="11.42578125" style="41"/>
    <col min="3807" max="3807" width="22.5703125" style="41" customWidth="1"/>
    <col min="3808" max="3808" width="14" style="41" customWidth="1"/>
    <col min="3809" max="3809" width="1.7109375" style="41" customWidth="1"/>
    <col min="3810" max="4054" width="11.42578125" style="41"/>
    <col min="4055" max="4055" width="4.42578125" style="41" customWidth="1"/>
    <col min="4056" max="4056" width="11.42578125" style="41"/>
    <col min="4057" max="4057" width="17.5703125" style="41" customWidth="1"/>
    <col min="4058" max="4058" width="11.5703125" style="41" customWidth="1"/>
    <col min="4059" max="4062" width="11.42578125" style="41"/>
    <col min="4063" max="4063" width="22.5703125" style="41" customWidth="1"/>
    <col min="4064" max="4064" width="14" style="41" customWidth="1"/>
    <col min="4065" max="4065" width="1.7109375" style="41" customWidth="1"/>
    <col min="4066" max="4310" width="11.42578125" style="41"/>
    <col min="4311" max="4311" width="4.42578125" style="41" customWidth="1"/>
    <col min="4312" max="4312" width="11.42578125" style="41"/>
    <col min="4313" max="4313" width="17.5703125" style="41" customWidth="1"/>
    <col min="4314" max="4314" width="11.5703125" style="41" customWidth="1"/>
    <col min="4315" max="4318" width="11.42578125" style="41"/>
    <col min="4319" max="4319" width="22.5703125" style="41" customWidth="1"/>
    <col min="4320" max="4320" width="14" style="41" customWidth="1"/>
    <col min="4321" max="4321" width="1.7109375" style="41" customWidth="1"/>
    <col min="4322" max="4566" width="11.42578125" style="41"/>
    <col min="4567" max="4567" width="4.42578125" style="41" customWidth="1"/>
    <col min="4568" max="4568" width="11.42578125" style="41"/>
    <col min="4569" max="4569" width="17.5703125" style="41" customWidth="1"/>
    <col min="4570" max="4570" width="11.5703125" style="41" customWidth="1"/>
    <col min="4571" max="4574" width="11.42578125" style="41"/>
    <col min="4575" max="4575" width="22.5703125" style="41" customWidth="1"/>
    <col min="4576" max="4576" width="14" style="41" customWidth="1"/>
    <col min="4577" max="4577" width="1.7109375" style="41" customWidth="1"/>
    <col min="4578" max="4822" width="11.42578125" style="41"/>
    <col min="4823" max="4823" width="4.42578125" style="41" customWidth="1"/>
    <col min="4824" max="4824" width="11.42578125" style="41"/>
    <col min="4825" max="4825" width="17.5703125" style="41" customWidth="1"/>
    <col min="4826" max="4826" width="11.5703125" style="41" customWidth="1"/>
    <col min="4827" max="4830" width="11.42578125" style="41"/>
    <col min="4831" max="4831" width="22.5703125" style="41" customWidth="1"/>
    <col min="4832" max="4832" width="14" style="41" customWidth="1"/>
    <col min="4833" max="4833" width="1.7109375" style="41" customWidth="1"/>
    <col min="4834" max="5078" width="11.42578125" style="41"/>
    <col min="5079" max="5079" width="4.42578125" style="41" customWidth="1"/>
    <col min="5080" max="5080" width="11.42578125" style="41"/>
    <col min="5081" max="5081" width="17.5703125" style="41" customWidth="1"/>
    <col min="5082" max="5082" width="11.5703125" style="41" customWidth="1"/>
    <col min="5083" max="5086" width="11.42578125" style="41"/>
    <col min="5087" max="5087" width="22.5703125" style="41" customWidth="1"/>
    <col min="5088" max="5088" width="14" style="41" customWidth="1"/>
    <col min="5089" max="5089" width="1.7109375" style="41" customWidth="1"/>
    <col min="5090" max="5334" width="11.42578125" style="41"/>
    <col min="5335" max="5335" width="4.42578125" style="41" customWidth="1"/>
    <col min="5336" max="5336" width="11.42578125" style="41"/>
    <col min="5337" max="5337" width="17.5703125" style="41" customWidth="1"/>
    <col min="5338" max="5338" width="11.5703125" style="41" customWidth="1"/>
    <col min="5339" max="5342" width="11.42578125" style="41"/>
    <col min="5343" max="5343" width="22.5703125" style="41" customWidth="1"/>
    <col min="5344" max="5344" width="14" style="41" customWidth="1"/>
    <col min="5345" max="5345" width="1.7109375" style="41" customWidth="1"/>
    <col min="5346" max="5590" width="11.42578125" style="41"/>
    <col min="5591" max="5591" width="4.42578125" style="41" customWidth="1"/>
    <col min="5592" max="5592" width="11.42578125" style="41"/>
    <col min="5593" max="5593" width="17.5703125" style="41" customWidth="1"/>
    <col min="5594" max="5594" width="11.5703125" style="41" customWidth="1"/>
    <col min="5595" max="5598" width="11.42578125" style="41"/>
    <col min="5599" max="5599" width="22.5703125" style="41" customWidth="1"/>
    <col min="5600" max="5600" width="14" style="41" customWidth="1"/>
    <col min="5601" max="5601" width="1.7109375" style="41" customWidth="1"/>
    <col min="5602" max="5846" width="11.42578125" style="41"/>
    <col min="5847" max="5847" width="4.42578125" style="41" customWidth="1"/>
    <col min="5848" max="5848" width="11.42578125" style="41"/>
    <col min="5849" max="5849" width="17.5703125" style="41" customWidth="1"/>
    <col min="5850" max="5850" width="11.5703125" style="41" customWidth="1"/>
    <col min="5851" max="5854" width="11.42578125" style="41"/>
    <col min="5855" max="5855" width="22.5703125" style="41" customWidth="1"/>
    <col min="5856" max="5856" width="14" style="41" customWidth="1"/>
    <col min="5857" max="5857" width="1.7109375" style="41" customWidth="1"/>
    <col min="5858" max="6102" width="11.42578125" style="41"/>
    <col min="6103" max="6103" width="4.42578125" style="41" customWidth="1"/>
    <col min="6104" max="6104" width="11.42578125" style="41"/>
    <col min="6105" max="6105" width="17.5703125" style="41" customWidth="1"/>
    <col min="6106" max="6106" width="11.5703125" style="41" customWidth="1"/>
    <col min="6107" max="6110" width="11.42578125" style="41"/>
    <col min="6111" max="6111" width="22.5703125" style="41" customWidth="1"/>
    <col min="6112" max="6112" width="14" style="41" customWidth="1"/>
    <col min="6113" max="6113" width="1.7109375" style="41" customWidth="1"/>
    <col min="6114" max="6358" width="11.42578125" style="41"/>
    <col min="6359" max="6359" width="4.42578125" style="41" customWidth="1"/>
    <col min="6360" max="6360" width="11.42578125" style="41"/>
    <col min="6361" max="6361" width="17.5703125" style="41" customWidth="1"/>
    <col min="6362" max="6362" width="11.5703125" style="41" customWidth="1"/>
    <col min="6363" max="6366" width="11.42578125" style="41"/>
    <col min="6367" max="6367" width="22.5703125" style="41" customWidth="1"/>
    <col min="6368" max="6368" width="14" style="41" customWidth="1"/>
    <col min="6369" max="6369" width="1.7109375" style="41" customWidth="1"/>
    <col min="6370" max="6614" width="11.42578125" style="41"/>
    <col min="6615" max="6615" width="4.42578125" style="41" customWidth="1"/>
    <col min="6616" max="6616" width="11.42578125" style="41"/>
    <col min="6617" max="6617" width="17.5703125" style="41" customWidth="1"/>
    <col min="6618" max="6618" width="11.5703125" style="41" customWidth="1"/>
    <col min="6619" max="6622" width="11.42578125" style="41"/>
    <col min="6623" max="6623" width="22.5703125" style="41" customWidth="1"/>
    <col min="6624" max="6624" width="14" style="41" customWidth="1"/>
    <col min="6625" max="6625" width="1.7109375" style="41" customWidth="1"/>
    <col min="6626" max="6870" width="11.42578125" style="41"/>
    <col min="6871" max="6871" width="4.42578125" style="41" customWidth="1"/>
    <col min="6872" max="6872" width="11.42578125" style="41"/>
    <col min="6873" max="6873" width="17.5703125" style="41" customWidth="1"/>
    <col min="6874" max="6874" width="11.5703125" style="41" customWidth="1"/>
    <col min="6875" max="6878" width="11.42578125" style="41"/>
    <col min="6879" max="6879" width="22.5703125" style="41" customWidth="1"/>
    <col min="6880" max="6880" width="14" style="41" customWidth="1"/>
    <col min="6881" max="6881" width="1.7109375" style="41" customWidth="1"/>
    <col min="6882" max="7126" width="11.42578125" style="41"/>
    <col min="7127" max="7127" width="4.42578125" style="41" customWidth="1"/>
    <col min="7128" max="7128" width="11.42578125" style="41"/>
    <col min="7129" max="7129" width="17.5703125" style="41" customWidth="1"/>
    <col min="7130" max="7130" width="11.5703125" style="41" customWidth="1"/>
    <col min="7131" max="7134" width="11.42578125" style="41"/>
    <col min="7135" max="7135" width="22.5703125" style="41" customWidth="1"/>
    <col min="7136" max="7136" width="14" style="41" customWidth="1"/>
    <col min="7137" max="7137" width="1.7109375" style="41" customWidth="1"/>
    <col min="7138" max="7382" width="11.42578125" style="41"/>
    <col min="7383" max="7383" width="4.42578125" style="41" customWidth="1"/>
    <col min="7384" max="7384" width="11.42578125" style="41"/>
    <col min="7385" max="7385" width="17.5703125" style="41" customWidth="1"/>
    <col min="7386" max="7386" width="11.5703125" style="41" customWidth="1"/>
    <col min="7387" max="7390" width="11.42578125" style="41"/>
    <col min="7391" max="7391" width="22.5703125" style="41" customWidth="1"/>
    <col min="7392" max="7392" width="14" style="41" customWidth="1"/>
    <col min="7393" max="7393" width="1.7109375" style="41" customWidth="1"/>
    <col min="7394" max="7638" width="11.42578125" style="41"/>
    <col min="7639" max="7639" width="4.42578125" style="41" customWidth="1"/>
    <col min="7640" max="7640" width="11.42578125" style="41"/>
    <col min="7641" max="7641" width="17.5703125" style="41" customWidth="1"/>
    <col min="7642" max="7642" width="11.5703125" style="41" customWidth="1"/>
    <col min="7643" max="7646" width="11.42578125" style="41"/>
    <col min="7647" max="7647" width="22.5703125" style="41" customWidth="1"/>
    <col min="7648" max="7648" width="14" style="41" customWidth="1"/>
    <col min="7649" max="7649" width="1.7109375" style="41" customWidth="1"/>
    <col min="7650" max="7894" width="11.42578125" style="41"/>
    <col min="7895" max="7895" width="4.42578125" style="41" customWidth="1"/>
    <col min="7896" max="7896" width="11.42578125" style="41"/>
    <col min="7897" max="7897" width="17.5703125" style="41" customWidth="1"/>
    <col min="7898" max="7898" width="11.5703125" style="41" customWidth="1"/>
    <col min="7899" max="7902" width="11.42578125" style="41"/>
    <col min="7903" max="7903" width="22.5703125" style="41" customWidth="1"/>
    <col min="7904" max="7904" width="14" style="41" customWidth="1"/>
    <col min="7905" max="7905" width="1.7109375" style="41" customWidth="1"/>
    <col min="7906" max="8150" width="11.42578125" style="41"/>
    <col min="8151" max="8151" width="4.42578125" style="41" customWidth="1"/>
    <col min="8152" max="8152" width="11.42578125" style="41"/>
    <col min="8153" max="8153" width="17.5703125" style="41" customWidth="1"/>
    <col min="8154" max="8154" width="11.5703125" style="41" customWidth="1"/>
    <col min="8155" max="8158" width="11.42578125" style="41"/>
    <col min="8159" max="8159" width="22.5703125" style="41" customWidth="1"/>
    <col min="8160" max="8160" width="14" style="41" customWidth="1"/>
    <col min="8161" max="8161" width="1.7109375" style="41" customWidth="1"/>
    <col min="8162" max="8406" width="11.42578125" style="41"/>
    <col min="8407" max="8407" width="4.42578125" style="41" customWidth="1"/>
    <col min="8408" max="8408" width="11.42578125" style="41"/>
    <col min="8409" max="8409" width="17.5703125" style="41" customWidth="1"/>
    <col min="8410" max="8410" width="11.5703125" style="41" customWidth="1"/>
    <col min="8411" max="8414" width="11.42578125" style="41"/>
    <col min="8415" max="8415" width="22.5703125" style="41" customWidth="1"/>
    <col min="8416" max="8416" width="14" style="41" customWidth="1"/>
    <col min="8417" max="8417" width="1.7109375" style="41" customWidth="1"/>
    <col min="8418" max="8662" width="11.42578125" style="41"/>
    <col min="8663" max="8663" width="4.42578125" style="41" customWidth="1"/>
    <col min="8664" max="8664" width="11.42578125" style="41"/>
    <col min="8665" max="8665" width="17.5703125" style="41" customWidth="1"/>
    <col min="8666" max="8666" width="11.5703125" style="41" customWidth="1"/>
    <col min="8667" max="8670" width="11.42578125" style="41"/>
    <col min="8671" max="8671" width="22.5703125" style="41" customWidth="1"/>
    <col min="8672" max="8672" width="14" style="41" customWidth="1"/>
    <col min="8673" max="8673" width="1.7109375" style="41" customWidth="1"/>
    <col min="8674" max="8918" width="11.42578125" style="41"/>
    <col min="8919" max="8919" width="4.42578125" style="41" customWidth="1"/>
    <col min="8920" max="8920" width="11.42578125" style="41"/>
    <col min="8921" max="8921" width="17.5703125" style="41" customWidth="1"/>
    <col min="8922" max="8922" width="11.5703125" style="41" customWidth="1"/>
    <col min="8923" max="8926" width="11.42578125" style="41"/>
    <col min="8927" max="8927" width="22.5703125" style="41" customWidth="1"/>
    <col min="8928" max="8928" width="14" style="41" customWidth="1"/>
    <col min="8929" max="8929" width="1.7109375" style="41" customWidth="1"/>
    <col min="8930" max="9174" width="11.42578125" style="41"/>
    <col min="9175" max="9175" width="4.42578125" style="41" customWidth="1"/>
    <col min="9176" max="9176" width="11.42578125" style="41"/>
    <col min="9177" max="9177" width="17.5703125" style="41" customWidth="1"/>
    <col min="9178" max="9178" width="11.5703125" style="41" customWidth="1"/>
    <col min="9179" max="9182" width="11.42578125" style="41"/>
    <col min="9183" max="9183" width="22.5703125" style="41" customWidth="1"/>
    <col min="9184" max="9184" width="14" style="41" customWidth="1"/>
    <col min="9185" max="9185" width="1.7109375" style="41" customWidth="1"/>
    <col min="9186" max="9430" width="11.42578125" style="41"/>
    <col min="9431" max="9431" width="4.42578125" style="41" customWidth="1"/>
    <col min="9432" max="9432" width="11.42578125" style="41"/>
    <col min="9433" max="9433" width="17.5703125" style="41" customWidth="1"/>
    <col min="9434" max="9434" width="11.5703125" style="41" customWidth="1"/>
    <col min="9435" max="9438" width="11.42578125" style="41"/>
    <col min="9439" max="9439" width="22.5703125" style="41" customWidth="1"/>
    <col min="9440" max="9440" width="14" style="41" customWidth="1"/>
    <col min="9441" max="9441" width="1.7109375" style="41" customWidth="1"/>
    <col min="9442" max="9686" width="11.42578125" style="41"/>
    <col min="9687" max="9687" width="4.42578125" style="41" customWidth="1"/>
    <col min="9688" max="9688" width="11.42578125" style="41"/>
    <col min="9689" max="9689" width="17.5703125" style="41" customWidth="1"/>
    <col min="9690" max="9690" width="11.5703125" style="41" customWidth="1"/>
    <col min="9691" max="9694" width="11.42578125" style="41"/>
    <col min="9695" max="9695" width="22.5703125" style="41" customWidth="1"/>
    <col min="9696" max="9696" width="14" style="41" customWidth="1"/>
    <col min="9697" max="9697" width="1.7109375" style="41" customWidth="1"/>
    <col min="9698" max="9942" width="11.42578125" style="41"/>
    <col min="9943" max="9943" width="4.42578125" style="41" customWidth="1"/>
    <col min="9944" max="9944" width="11.42578125" style="41"/>
    <col min="9945" max="9945" width="17.5703125" style="41" customWidth="1"/>
    <col min="9946" max="9946" width="11.5703125" style="41" customWidth="1"/>
    <col min="9947" max="9950" width="11.42578125" style="41"/>
    <col min="9951" max="9951" width="22.5703125" style="41" customWidth="1"/>
    <col min="9952" max="9952" width="14" style="41" customWidth="1"/>
    <col min="9953" max="9953" width="1.7109375" style="41" customWidth="1"/>
    <col min="9954" max="10198" width="11.42578125" style="41"/>
    <col min="10199" max="10199" width="4.42578125" style="41" customWidth="1"/>
    <col min="10200" max="10200" width="11.42578125" style="41"/>
    <col min="10201" max="10201" width="17.5703125" style="41" customWidth="1"/>
    <col min="10202" max="10202" width="11.5703125" style="41" customWidth="1"/>
    <col min="10203" max="10206" width="11.42578125" style="41"/>
    <col min="10207" max="10207" width="22.5703125" style="41" customWidth="1"/>
    <col min="10208" max="10208" width="14" style="41" customWidth="1"/>
    <col min="10209" max="10209" width="1.7109375" style="41" customWidth="1"/>
    <col min="10210" max="10454" width="11.42578125" style="41"/>
    <col min="10455" max="10455" width="4.42578125" style="41" customWidth="1"/>
    <col min="10456" max="10456" width="11.42578125" style="41"/>
    <col min="10457" max="10457" width="17.5703125" style="41" customWidth="1"/>
    <col min="10458" max="10458" width="11.5703125" style="41" customWidth="1"/>
    <col min="10459" max="10462" width="11.42578125" style="41"/>
    <col min="10463" max="10463" width="22.5703125" style="41" customWidth="1"/>
    <col min="10464" max="10464" width="14" style="41" customWidth="1"/>
    <col min="10465" max="10465" width="1.7109375" style="41" customWidth="1"/>
    <col min="10466" max="10710" width="11.42578125" style="41"/>
    <col min="10711" max="10711" width="4.42578125" style="41" customWidth="1"/>
    <col min="10712" max="10712" width="11.42578125" style="41"/>
    <col min="10713" max="10713" width="17.5703125" style="41" customWidth="1"/>
    <col min="10714" max="10714" width="11.5703125" style="41" customWidth="1"/>
    <col min="10715" max="10718" width="11.42578125" style="41"/>
    <col min="10719" max="10719" width="22.5703125" style="41" customWidth="1"/>
    <col min="10720" max="10720" width="14" style="41" customWidth="1"/>
    <col min="10721" max="10721" width="1.7109375" style="41" customWidth="1"/>
    <col min="10722" max="10966" width="11.42578125" style="41"/>
    <col min="10967" max="10967" width="4.42578125" style="41" customWidth="1"/>
    <col min="10968" max="10968" width="11.42578125" style="41"/>
    <col min="10969" max="10969" width="17.5703125" style="41" customWidth="1"/>
    <col min="10970" max="10970" width="11.5703125" style="41" customWidth="1"/>
    <col min="10971" max="10974" width="11.42578125" style="41"/>
    <col min="10975" max="10975" width="22.5703125" style="41" customWidth="1"/>
    <col min="10976" max="10976" width="14" style="41" customWidth="1"/>
    <col min="10977" max="10977" width="1.7109375" style="41" customWidth="1"/>
    <col min="10978" max="11222" width="11.42578125" style="41"/>
    <col min="11223" max="11223" width="4.42578125" style="41" customWidth="1"/>
    <col min="11224" max="11224" width="11.42578125" style="41"/>
    <col min="11225" max="11225" width="17.5703125" style="41" customWidth="1"/>
    <col min="11226" max="11226" width="11.5703125" style="41" customWidth="1"/>
    <col min="11227" max="11230" width="11.42578125" style="41"/>
    <col min="11231" max="11231" width="22.5703125" style="41" customWidth="1"/>
    <col min="11232" max="11232" width="14" style="41" customWidth="1"/>
    <col min="11233" max="11233" width="1.7109375" style="41" customWidth="1"/>
    <col min="11234" max="11478" width="11.42578125" style="41"/>
    <col min="11479" max="11479" width="4.42578125" style="41" customWidth="1"/>
    <col min="11480" max="11480" width="11.42578125" style="41"/>
    <col min="11481" max="11481" width="17.5703125" style="41" customWidth="1"/>
    <col min="11482" max="11482" width="11.5703125" style="41" customWidth="1"/>
    <col min="11483" max="11486" width="11.42578125" style="41"/>
    <col min="11487" max="11487" width="22.5703125" style="41" customWidth="1"/>
    <col min="11488" max="11488" width="14" style="41" customWidth="1"/>
    <col min="11489" max="11489" width="1.7109375" style="41" customWidth="1"/>
    <col min="11490" max="11734" width="11.42578125" style="41"/>
    <col min="11735" max="11735" width="4.42578125" style="41" customWidth="1"/>
    <col min="11736" max="11736" width="11.42578125" style="41"/>
    <col min="11737" max="11737" width="17.5703125" style="41" customWidth="1"/>
    <col min="11738" max="11738" width="11.5703125" style="41" customWidth="1"/>
    <col min="11739" max="11742" width="11.42578125" style="41"/>
    <col min="11743" max="11743" width="22.5703125" style="41" customWidth="1"/>
    <col min="11744" max="11744" width="14" style="41" customWidth="1"/>
    <col min="11745" max="11745" width="1.7109375" style="41" customWidth="1"/>
    <col min="11746" max="11990" width="11.42578125" style="41"/>
    <col min="11991" max="11991" width="4.42578125" style="41" customWidth="1"/>
    <col min="11992" max="11992" width="11.42578125" style="41"/>
    <col min="11993" max="11993" width="17.5703125" style="41" customWidth="1"/>
    <col min="11994" max="11994" width="11.5703125" style="41" customWidth="1"/>
    <col min="11995" max="11998" width="11.42578125" style="41"/>
    <col min="11999" max="11999" width="22.5703125" style="41" customWidth="1"/>
    <col min="12000" max="12000" width="14" style="41" customWidth="1"/>
    <col min="12001" max="12001" width="1.7109375" style="41" customWidth="1"/>
    <col min="12002" max="12246" width="11.42578125" style="41"/>
    <col min="12247" max="12247" width="4.42578125" style="41" customWidth="1"/>
    <col min="12248" max="12248" width="11.42578125" style="41"/>
    <col min="12249" max="12249" width="17.5703125" style="41" customWidth="1"/>
    <col min="12250" max="12250" width="11.5703125" style="41" customWidth="1"/>
    <col min="12251" max="12254" width="11.42578125" style="41"/>
    <col min="12255" max="12255" width="22.5703125" style="41" customWidth="1"/>
    <col min="12256" max="12256" width="14" style="41" customWidth="1"/>
    <col min="12257" max="12257" width="1.7109375" style="41" customWidth="1"/>
    <col min="12258" max="12502" width="11.42578125" style="41"/>
    <col min="12503" max="12503" width="4.42578125" style="41" customWidth="1"/>
    <col min="12504" max="12504" width="11.42578125" style="41"/>
    <col min="12505" max="12505" width="17.5703125" style="41" customWidth="1"/>
    <col min="12506" max="12506" width="11.5703125" style="41" customWidth="1"/>
    <col min="12507" max="12510" width="11.42578125" style="41"/>
    <col min="12511" max="12511" width="22.5703125" style="41" customWidth="1"/>
    <col min="12512" max="12512" width="14" style="41" customWidth="1"/>
    <col min="12513" max="12513" width="1.7109375" style="41" customWidth="1"/>
    <col min="12514" max="12758" width="11.42578125" style="41"/>
    <col min="12759" max="12759" width="4.42578125" style="41" customWidth="1"/>
    <col min="12760" max="12760" width="11.42578125" style="41"/>
    <col min="12761" max="12761" width="17.5703125" style="41" customWidth="1"/>
    <col min="12762" max="12762" width="11.5703125" style="41" customWidth="1"/>
    <col min="12763" max="12766" width="11.42578125" style="41"/>
    <col min="12767" max="12767" width="22.5703125" style="41" customWidth="1"/>
    <col min="12768" max="12768" width="14" style="41" customWidth="1"/>
    <col min="12769" max="12769" width="1.7109375" style="41" customWidth="1"/>
    <col min="12770" max="13014" width="11.42578125" style="41"/>
    <col min="13015" max="13015" width="4.42578125" style="41" customWidth="1"/>
    <col min="13016" max="13016" width="11.42578125" style="41"/>
    <col min="13017" max="13017" width="17.5703125" style="41" customWidth="1"/>
    <col min="13018" max="13018" width="11.5703125" style="41" customWidth="1"/>
    <col min="13019" max="13022" width="11.42578125" style="41"/>
    <col min="13023" max="13023" width="22.5703125" style="41" customWidth="1"/>
    <col min="13024" max="13024" width="14" style="41" customWidth="1"/>
    <col min="13025" max="13025" width="1.7109375" style="41" customWidth="1"/>
    <col min="13026" max="13270" width="11.42578125" style="41"/>
    <col min="13271" max="13271" width="4.42578125" style="41" customWidth="1"/>
    <col min="13272" max="13272" width="11.42578125" style="41"/>
    <col min="13273" max="13273" width="17.5703125" style="41" customWidth="1"/>
    <col min="13274" max="13274" width="11.5703125" style="41" customWidth="1"/>
    <col min="13275" max="13278" width="11.42578125" style="41"/>
    <col min="13279" max="13279" width="22.5703125" style="41" customWidth="1"/>
    <col min="13280" max="13280" width="14" style="41" customWidth="1"/>
    <col min="13281" max="13281" width="1.7109375" style="41" customWidth="1"/>
    <col min="13282" max="13526" width="11.42578125" style="41"/>
    <col min="13527" max="13527" width="4.42578125" style="41" customWidth="1"/>
    <col min="13528" max="13528" width="11.42578125" style="41"/>
    <col min="13529" max="13529" width="17.5703125" style="41" customWidth="1"/>
    <col min="13530" max="13530" width="11.5703125" style="41" customWidth="1"/>
    <col min="13531" max="13534" width="11.42578125" style="41"/>
    <col min="13535" max="13535" width="22.5703125" style="41" customWidth="1"/>
    <col min="13536" max="13536" width="14" style="41" customWidth="1"/>
    <col min="13537" max="13537" width="1.7109375" style="41" customWidth="1"/>
    <col min="13538" max="13782" width="11.42578125" style="41"/>
    <col min="13783" max="13783" width="4.42578125" style="41" customWidth="1"/>
    <col min="13784" max="13784" width="11.42578125" style="41"/>
    <col min="13785" max="13785" width="17.5703125" style="41" customWidth="1"/>
    <col min="13786" max="13786" width="11.5703125" style="41" customWidth="1"/>
    <col min="13787" max="13790" width="11.42578125" style="41"/>
    <col min="13791" max="13791" width="22.5703125" style="41" customWidth="1"/>
    <col min="13792" max="13792" width="14" style="41" customWidth="1"/>
    <col min="13793" max="13793" width="1.7109375" style="41" customWidth="1"/>
    <col min="13794" max="14038" width="11.42578125" style="41"/>
    <col min="14039" max="14039" width="4.42578125" style="41" customWidth="1"/>
    <col min="14040" max="14040" width="11.42578125" style="41"/>
    <col min="14041" max="14041" width="17.5703125" style="41" customWidth="1"/>
    <col min="14042" max="14042" width="11.5703125" style="41" customWidth="1"/>
    <col min="14043" max="14046" width="11.42578125" style="41"/>
    <col min="14047" max="14047" width="22.5703125" style="41" customWidth="1"/>
    <col min="14048" max="14048" width="14" style="41" customWidth="1"/>
    <col min="14049" max="14049" width="1.7109375" style="41" customWidth="1"/>
    <col min="14050" max="14294" width="11.42578125" style="41"/>
    <col min="14295" max="14295" width="4.42578125" style="41" customWidth="1"/>
    <col min="14296" max="14296" width="11.42578125" style="41"/>
    <col min="14297" max="14297" width="17.5703125" style="41" customWidth="1"/>
    <col min="14298" max="14298" width="11.5703125" style="41" customWidth="1"/>
    <col min="14299" max="14302" width="11.42578125" style="41"/>
    <col min="14303" max="14303" width="22.5703125" style="41" customWidth="1"/>
    <col min="14304" max="14304" width="14" style="41" customWidth="1"/>
    <col min="14305" max="14305" width="1.7109375" style="41" customWidth="1"/>
    <col min="14306" max="14550" width="11.42578125" style="41"/>
    <col min="14551" max="14551" width="4.42578125" style="41" customWidth="1"/>
    <col min="14552" max="14552" width="11.42578125" style="41"/>
    <col min="14553" max="14553" width="17.5703125" style="41" customWidth="1"/>
    <col min="14554" max="14554" width="11.5703125" style="41" customWidth="1"/>
    <col min="14555" max="14558" width="11.42578125" style="41"/>
    <col min="14559" max="14559" width="22.5703125" style="41" customWidth="1"/>
    <col min="14560" max="14560" width="14" style="41" customWidth="1"/>
    <col min="14561" max="14561" width="1.7109375" style="41" customWidth="1"/>
    <col min="14562" max="14806" width="11.42578125" style="41"/>
    <col min="14807" max="14807" width="4.42578125" style="41" customWidth="1"/>
    <col min="14808" max="14808" width="11.42578125" style="41"/>
    <col min="14809" max="14809" width="17.5703125" style="41" customWidth="1"/>
    <col min="14810" max="14810" width="11.5703125" style="41" customWidth="1"/>
    <col min="14811" max="14814" width="11.42578125" style="41"/>
    <col min="14815" max="14815" width="22.5703125" style="41" customWidth="1"/>
    <col min="14816" max="14816" width="14" style="41" customWidth="1"/>
    <col min="14817" max="14817" width="1.7109375" style="41" customWidth="1"/>
    <col min="14818" max="15062" width="11.42578125" style="41"/>
    <col min="15063" max="15063" width="4.42578125" style="41" customWidth="1"/>
    <col min="15064" max="15064" width="11.42578125" style="41"/>
    <col min="15065" max="15065" width="17.5703125" style="41" customWidth="1"/>
    <col min="15066" max="15066" width="11.5703125" style="41" customWidth="1"/>
    <col min="15067" max="15070" width="11.42578125" style="41"/>
    <col min="15071" max="15071" width="22.5703125" style="41" customWidth="1"/>
    <col min="15072" max="15072" width="14" style="41" customWidth="1"/>
    <col min="15073" max="15073" width="1.7109375" style="41" customWidth="1"/>
    <col min="15074" max="15318" width="11.42578125" style="41"/>
    <col min="15319" max="15319" width="4.42578125" style="41" customWidth="1"/>
    <col min="15320" max="15320" width="11.42578125" style="41"/>
    <col min="15321" max="15321" width="17.5703125" style="41" customWidth="1"/>
    <col min="15322" max="15322" width="11.5703125" style="41" customWidth="1"/>
    <col min="15323" max="15326" width="11.42578125" style="41"/>
    <col min="15327" max="15327" width="22.5703125" style="41" customWidth="1"/>
    <col min="15328" max="15328" width="14" style="41" customWidth="1"/>
    <col min="15329" max="15329" width="1.7109375" style="41" customWidth="1"/>
    <col min="15330" max="15574" width="11.42578125" style="41"/>
    <col min="15575" max="15575" width="4.42578125" style="41" customWidth="1"/>
    <col min="15576" max="15576" width="11.42578125" style="41"/>
    <col min="15577" max="15577" width="17.5703125" style="41" customWidth="1"/>
    <col min="15578" max="15578" width="11.5703125" style="41" customWidth="1"/>
    <col min="15579" max="15582" width="11.42578125" style="41"/>
    <col min="15583" max="15583" width="22.5703125" style="41" customWidth="1"/>
    <col min="15584" max="15584" width="14" style="41" customWidth="1"/>
    <col min="15585" max="15585" width="1.7109375" style="41" customWidth="1"/>
    <col min="15586" max="15830" width="11.42578125" style="41"/>
    <col min="15831" max="15831" width="4.42578125" style="41" customWidth="1"/>
    <col min="15832" max="15832" width="11.42578125" style="41"/>
    <col min="15833" max="15833" width="17.5703125" style="41" customWidth="1"/>
    <col min="15834" max="15834" width="11.5703125" style="41" customWidth="1"/>
    <col min="15835" max="15838" width="11.42578125" style="41"/>
    <col min="15839" max="15839" width="22.5703125" style="41" customWidth="1"/>
    <col min="15840" max="15840" width="14" style="41" customWidth="1"/>
    <col min="15841" max="15841" width="1.7109375" style="41" customWidth="1"/>
    <col min="15842" max="16086" width="11.42578125" style="41"/>
    <col min="16087" max="16087" width="4.42578125" style="41" customWidth="1"/>
    <col min="16088" max="16088" width="11.42578125" style="41"/>
    <col min="16089" max="16089" width="17.5703125" style="41" customWidth="1"/>
    <col min="16090" max="16090" width="11.5703125" style="41" customWidth="1"/>
    <col min="16091" max="16094" width="11.42578125" style="41"/>
    <col min="16095" max="16095" width="22.5703125" style="41" customWidth="1"/>
    <col min="16096" max="16096" width="21.5703125" style="41" bestFit="1" customWidth="1"/>
    <col min="16097" max="16097" width="1.7109375" style="41" customWidth="1"/>
    <col min="16098" max="16384" width="11.42578125" style="41"/>
  </cols>
  <sheetData>
    <row r="1" spans="2:10" ht="18" customHeight="1" thickBot="1" x14ac:dyDescent="0.25"/>
    <row r="2" spans="2:10" ht="35.25" customHeight="1" thickBot="1" x14ac:dyDescent="0.25">
      <c r="B2" s="84"/>
      <c r="C2" s="85"/>
      <c r="D2" s="86" t="s">
        <v>110</v>
      </c>
      <c r="E2" s="87"/>
      <c r="F2" s="87"/>
      <c r="G2" s="87"/>
      <c r="H2" s="87"/>
      <c r="I2" s="88"/>
      <c r="J2" s="89" t="s">
        <v>111</v>
      </c>
    </row>
    <row r="3" spans="2:10" ht="41.25" customHeight="1" thickBot="1" x14ac:dyDescent="0.25">
      <c r="B3" s="90"/>
      <c r="C3" s="91"/>
      <c r="D3" s="92" t="s">
        <v>112</v>
      </c>
      <c r="E3" s="93"/>
      <c r="F3" s="93"/>
      <c r="G3" s="93"/>
      <c r="H3" s="93"/>
      <c r="I3" s="94"/>
      <c r="J3" s="95" t="s">
        <v>113</v>
      </c>
    </row>
    <row r="4" spans="2:10" x14ac:dyDescent="0.2">
      <c r="B4" s="60"/>
      <c r="J4" s="61"/>
    </row>
    <row r="5" spans="2:10" x14ac:dyDescent="0.2">
      <c r="B5" s="60"/>
      <c r="J5" s="61"/>
    </row>
    <row r="6" spans="2:10" x14ac:dyDescent="0.2">
      <c r="B6" s="60"/>
      <c r="C6" s="62" t="s">
        <v>105</v>
      </c>
      <c r="D6" s="96"/>
      <c r="E6" s="63"/>
      <c r="J6" s="61"/>
    </row>
    <row r="7" spans="2:10" x14ac:dyDescent="0.2">
      <c r="B7" s="60"/>
      <c r="J7" s="61"/>
    </row>
    <row r="8" spans="2:10" x14ac:dyDescent="0.2">
      <c r="B8" s="60"/>
      <c r="C8" s="62" t="s">
        <v>87</v>
      </c>
      <c r="J8" s="61"/>
    </row>
    <row r="9" spans="2:10" x14ac:dyDescent="0.2">
      <c r="B9" s="60"/>
      <c r="C9" s="62" t="s">
        <v>88</v>
      </c>
      <c r="J9" s="61"/>
    </row>
    <row r="10" spans="2:10" x14ac:dyDescent="0.2">
      <c r="B10" s="60"/>
      <c r="J10" s="61"/>
    </row>
    <row r="11" spans="2:10" x14ac:dyDescent="0.2">
      <c r="B11" s="60"/>
      <c r="C11" s="41" t="s">
        <v>114</v>
      </c>
      <c r="J11" s="61"/>
    </row>
    <row r="12" spans="2:10" x14ac:dyDescent="0.2">
      <c r="B12" s="60"/>
      <c r="C12" s="64"/>
      <c r="J12" s="61"/>
    </row>
    <row r="13" spans="2:10" x14ac:dyDescent="0.2">
      <c r="B13" s="60"/>
      <c r="C13" s="97" t="s">
        <v>118</v>
      </c>
      <c r="D13" s="63"/>
      <c r="H13" s="65" t="s">
        <v>89</v>
      </c>
      <c r="I13" s="65" t="s">
        <v>90</v>
      </c>
      <c r="J13" s="61"/>
    </row>
    <row r="14" spans="2:10" x14ac:dyDescent="0.2">
      <c r="B14" s="60"/>
      <c r="C14" s="62" t="s">
        <v>91</v>
      </c>
      <c r="D14" s="62"/>
      <c r="E14" s="62"/>
      <c r="F14" s="62"/>
      <c r="H14" s="98">
        <v>30</v>
      </c>
      <c r="I14" s="99">
        <v>8108833</v>
      </c>
      <c r="J14" s="61"/>
    </row>
    <row r="15" spans="2:10" x14ac:dyDescent="0.2">
      <c r="B15" s="60"/>
      <c r="C15" s="41" t="s">
        <v>92</v>
      </c>
      <c r="H15" s="100">
        <v>1</v>
      </c>
      <c r="I15" s="101">
        <v>5879365</v>
      </c>
      <c r="J15" s="61"/>
    </row>
    <row r="16" spans="2:10" x14ac:dyDescent="0.2">
      <c r="B16" s="60"/>
      <c r="C16" s="41" t="s">
        <v>93</v>
      </c>
      <c r="H16" s="100">
        <v>0</v>
      </c>
      <c r="I16" s="101">
        <v>0</v>
      </c>
      <c r="J16" s="61"/>
    </row>
    <row r="17" spans="2:10" x14ac:dyDescent="0.2">
      <c r="B17" s="60"/>
      <c r="C17" s="41" t="s">
        <v>94</v>
      </c>
      <c r="H17" s="100">
        <v>0</v>
      </c>
      <c r="I17" s="101">
        <v>0</v>
      </c>
      <c r="J17" s="61"/>
    </row>
    <row r="18" spans="2:10" x14ac:dyDescent="0.2">
      <c r="B18" s="60"/>
      <c r="C18" s="41" t="s">
        <v>95</v>
      </c>
      <c r="H18" s="100">
        <v>0</v>
      </c>
      <c r="I18" s="101">
        <v>0</v>
      </c>
      <c r="J18" s="61"/>
    </row>
    <row r="19" spans="2:10" x14ac:dyDescent="0.2">
      <c r="B19" s="60"/>
      <c r="C19" s="41" t="s">
        <v>73</v>
      </c>
      <c r="H19" s="102">
        <v>29</v>
      </c>
      <c r="I19" s="103">
        <v>2229468</v>
      </c>
      <c r="J19" s="61"/>
    </row>
    <row r="20" spans="2:10" x14ac:dyDescent="0.2">
      <c r="B20" s="60"/>
      <c r="C20" s="62" t="s">
        <v>115</v>
      </c>
      <c r="D20" s="62"/>
      <c r="E20" s="62"/>
      <c r="F20" s="62"/>
      <c r="H20" s="100">
        <f>SUM(H15:H19)</f>
        <v>30</v>
      </c>
      <c r="I20" s="99">
        <f>(I15+I16+I17+I18+I19)</f>
        <v>8108833</v>
      </c>
      <c r="J20" s="61"/>
    </row>
    <row r="21" spans="2:10" ht="13.5" thickBot="1" x14ac:dyDescent="0.25">
      <c r="B21" s="60"/>
      <c r="C21" s="62"/>
      <c r="D21" s="62"/>
      <c r="H21" s="104"/>
      <c r="I21" s="105"/>
      <c r="J21" s="61"/>
    </row>
    <row r="22" spans="2:10" ht="13.5" thickTop="1" x14ac:dyDescent="0.2">
      <c r="B22" s="60"/>
      <c r="C22" s="62"/>
      <c r="D22" s="62"/>
      <c r="H22" s="77"/>
      <c r="I22" s="69"/>
      <c r="J22" s="61"/>
    </row>
    <row r="23" spans="2:10" x14ac:dyDescent="0.2">
      <c r="B23" s="60"/>
      <c r="G23" s="77"/>
      <c r="H23" s="77"/>
      <c r="I23" s="77"/>
      <c r="J23" s="61"/>
    </row>
    <row r="24" spans="2:10" ht="13.5" thickBot="1" x14ac:dyDescent="0.25">
      <c r="B24" s="60"/>
      <c r="C24" s="79"/>
      <c r="D24" s="79"/>
      <c r="G24" s="79"/>
      <c r="H24" s="79"/>
      <c r="I24" s="77"/>
      <c r="J24" s="61"/>
    </row>
    <row r="25" spans="2:10" x14ac:dyDescent="0.2">
      <c r="B25" s="60"/>
      <c r="C25" s="77" t="s">
        <v>116</v>
      </c>
      <c r="D25" s="77"/>
      <c r="G25" s="77" t="s">
        <v>117</v>
      </c>
      <c r="H25" s="77"/>
      <c r="I25" s="77"/>
      <c r="J25" s="61"/>
    </row>
    <row r="26" spans="2:10" ht="18.75" customHeight="1" thickBot="1" x14ac:dyDescent="0.25">
      <c r="B26" s="81"/>
      <c r="C26" s="82"/>
      <c r="D26" s="82"/>
      <c r="E26" s="82"/>
      <c r="F26" s="82"/>
      <c r="G26" s="79"/>
      <c r="H26" s="79"/>
      <c r="I26" s="79"/>
      <c r="J26" s="83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CARTERA</vt:lpstr>
      <vt:lpstr>TD</vt:lpstr>
      <vt:lpstr>ESTADO DE CADA FACTURA</vt:lpstr>
      <vt:lpstr>En proceso de radicacion</vt:lpstr>
      <vt:lpstr>FOR-CSA-018</vt:lpstr>
      <vt:lpstr>FOR_CSA_004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 Elsy Gaviria Londono</dc:creator>
  <cp:lastModifiedBy>Natalia Elena Granados Oviedo</cp:lastModifiedBy>
  <dcterms:created xsi:type="dcterms:W3CDTF">2023-09-05T12:33:47Z</dcterms:created>
  <dcterms:modified xsi:type="dcterms:W3CDTF">2023-09-08T22:39:51Z</dcterms:modified>
</cp:coreProperties>
</file>