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3\09. SEPTIEMBRE\NIT 891401777 E.S.E. HOSP SAN VICENTE DE PAUL-SANTUARIO\"/>
    </mc:Choice>
  </mc:AlternateContent>
  <bookViews>
    <workbookView xWindow="0" yWindow="0" windowWidth="20490" windowHeight="7755" activeTab="3"/>
  </bookViews>
  <sheets>
    <sheet name="INFO IPS" sheetId="1" r:id="rId1"/>
    <sheet name="ESTADO DE CADA FACTURA" sheetId="2" r:id="rId2"/>
    <sheet name="TD" sheetId="6" r:id="rId3"/>
    <sheet name="FOR-CSA-018" sheetId="3" r:id="rId4"/>
  </sheets>
  <definedNames>
    <definedName name="_xlnm._FilterDatabase" localSheetId="1" hidden="1">'ESTADO DE CADA FACTURA'!$A$2:$X$153</definedName>
  </definedNames>
  <calcPr calcId="152511"/>
  <pivotCaches>
    <pivotCache cacheId="42"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 i="2" l="1"/>
  <c r="S1" i="2"/>
  <c r="R1" i="2" l="1"/>
  <c r="N1" i="2"/>
  <c r="Q1" i="2"/>
  <c r="M1" i="2"/>
  <c r="P1" i="2"/>
  <c r="I1" i="2" l="1"/>
  <c r="H1" i="2"/>
  <c r="N153" i="1" l="1"/>
  <c r="M153" i="1"/>
  <c r="L153" i="1"/>
  <c r="K153" i="1"/>
  <c r="J153" i="1"/>
  <c r="I153" i="1"/>
  <c r="I29" i="3"/>
  <c r="H29" i="3"/>
  <c r="I27" i="3"/>
  <c r="H27" i="3"/>
  <c r="I24" i="3"/>
  <c r="H24" i="3"/>
  <c r="H31" i="3" l="1"/>
  <c r="I31" i="3"/>
</calcChain>
</file>

<file path=xl/sharedStrings.xml><?xml version="1.0" encoding="utf-8"?>
<sst xmlns="http://schemas.openxmlformats.org/spreadsheetml/2006/main" count="2093" uniqueCount="525">
  <si>
    <t>FOR-CSA-018</t>
  </si>
  <si>
    <t>HOJA 1 DE 2</t>
  </si>
  <si>
    <t>RESUMEN DE CARTERA REVISADA POR LA EPS</t>
  </si>
  <si>
    <t>VERSION 1</t>
  </si>
  <si>
    <t>SANTIAGO DE CALI , SEPTIEMBRE 20 DE 2023</t>
  </si>
  <si>
    <t>A continuacion me permito remitir nuestra respuesta al estado de cartera presentado en la fecha: 15/09/2023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</si>
  <si>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</si>
  <si>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</si>
  <si>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</si>
  <si>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</si>
  <si>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</si>
  <si>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</si>
  <si>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</si>
  <si>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</si>
  <si>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</si>
  <si>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</si>
  <si>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</si>
  <si>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</si>
  <si>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</si>
  <si>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</si>
  <si>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</si>
  <si>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</si>
  <si>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</si>
  <si>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Tipo</t>
  </si>
  <si>
    <t>Nombre</t>
  </si>
  <si>
    <t>Codigo</t>
  </si>
  <si>
    <t>Contrato</t>
  </si>
  <si>
    <t>Tipdoc</t>
  </si>
  <si>
    <t>Docref</t>
  </si>
  <si>
    <t>Fecha Factura</t>
  </si>
  <si>
    <t>Fecha Radicación</t>
  </si>
  <si>
    <t>Valor Factura</t>
  </si>
  <si>
    <t>Recibos</t>
  </si>
  <si>
    <t>Nota Credito</t>
  </si>
  <si>
    <t>Nota Débito</t>
  </si>
  <si>
    <t>Saldo</t>
  </si>
  <si>
    <t>Glosas</t>
  </si>
  <si>
    <t xml:space="preserve">CONTRIBUTIVO                  </t>
  </si>
  <si>
    <t>HOSP SAN VICENTE DE PAUL SANTUARIO</t>
  </si>
  <si>
    <t>COMFENALCOVALLE OTRAS IPS CONT EVENTO</t>
  </si>
  <si>
    <t>FA</t>
  </si>
  <si>
    <t>FE50732</t>
  </si>
  <si>
    <t xml:space="preserve">14/12/2022  </t>
  </si>
  <si>
    <t xml:space="preserve">06/01/2023  </t>
  </si>
  <si>
    <t>FE50858</t>
  </si>
  <si>
    <t xml:space="preserve">15/12/2022  </t>
  </si>
  <si>
    <t>FE50859</t>
  </si>
  <si>
    <t>FE50861</t>
  </si>
  <si>
    <t>FE50863</t>
  </si>
  <si>
    <t>CAPITADO SM</t>
  </si>
  <si>
    <t>FM</t>
  </si>
  <si>
    <t>FE54200</t>
  </si>
  <si>
    <t xml:space="preserve">04/02/2023  </t>
  </si>
  <si>
    <t>FE54937</t>
  </si>
  <si>
    <t xml:space="preserve">16/02/2023  </t>
  </si>
  <si>
    <t xml:space="preserve">04/03/2023  </t>
  </si>
  <si>
    <t>FE54939</t>
  </si>
  <si>
    <t>FE54957</t>
  </si>
  <si>
    <t>FE56801</t>
  </si>
  <si>
    <t xml:space="preserve">16/03/2023  </t>
  </si>
  <si>
    <t xml:space="preserve">02/04/2023  </t>
  </si>
  <si>
    <t>FE58266</t>
  </si>
  <si>
    <t xml:space="preserve">06/04/2023  </t>
  </si>
  <si>
    <t xml:space="preserve">05/05/2023  </t>
  </si>
  <si>
    <t>FE60928</t>
  </si>
  <si>
    <t xml:space="preserve">18/05/2023  </t>
  </si>
  <si>
    <t xml:space="preserve">09/06/2023  </t>
  </si>
  <si>
    <t>FE62517</t>
  </si>
  <si>
    <t xml:space="preserve">08/06/2023  </t>
  </si>
  <si>
    <t xml:space="preserve">13/07/2023  </t>
  </si>
  <si>
    <t>FE64723</t>
  </si>
  <si>
    <t xml:space="preserve">08/07/2023  </t>
  </si>
  <si>
    <t xml:space="preserve">SUBSIDIADO                    </t>
  </si>
  <si>
    <t>COMFENALCO VALLE DEL CAUCA EVENTO</t>
  </si>
  <si>
    <t>FE37841</t>
  </si>
  <si>
    <t xml:space="preserve">01/06/2022  </t>
  </si>
  <si>
    <t xml:space="preserve">02/07/2022  </t>
  </si>
  <si>
    <t>FE40408</t>
  </si>
  <si>
    <t xml:space="preserve">07/07/2022  </t>
  </si>
  <si>
    <t xml:space="preserve">05/08/2022  </t>
  </si>
  <si>
    <t>FE41957</t>
  </si>
  <si>
    <t xml:space="preserve">30/07/2022  </t>
  </si>
  <si>
    <t>COMFENALCO VALLE DEL CAUCA EVENTO SUBSI COVID19 EV</t>
  </si>
  <si>
    <t>FE42504</t>
  </si>
  <si>
    <t xml:space="preserve">09/08/2022  </t>
  </si>
  <si>
    <t xml:space="preserve">09/09/2022  </t>
  </si>
  <si>
    <t>FE42530</t>
  </si>
  <si>
    <t xml:space="preserve">08/09/2022  </t>
  </si>
  <si>
    <t>FE43962</t>
  </si>
  <si>
    <t xml:space="preserve">31/08/2022  </t>
  </si>
  <si>
    <t>FE44189</t>
  </si>
  <si>
    <t xml:space="preserve">03/09/2022  </t>
  </si>
  <si>
    <t xml:space="preserve">06/10/2022  </t>
  </si>
  <si>
    <t>FE44623</t>
  </si>
  <si>
    <t xml:space="preserve">13/09/2022  </t>
  </si>
  <si>
    <t>FE44624</t>
  </si>
  <si>
    <t>FE45284</t>
  </si>
  <si>
    <t xml:space="preserve">22/09/2022  </t>
  </si>
  <si>
    <t>FE49576</t>
  </si>
  <si>
    <t xml:space="preserve">26/11/2022  </t>
  </si>
  <si>
    <t xml:space="preserve">03/12/2022  </t>
  </si>
  <si>
    <t>FE50659</t>
  </si>
  <si>
    <t>FE50661</t>
  </si>
  <si>
    <t>FE50665</t>
  </si>
  <si>
    <t>FE50668</t>
  </si>
  <si>
    <t>FE50669</t>
  </si>
  <si>
    <t>FE50671</t>
  </si>
  <si>
    <t>FE50672</t>
  </si>
  <si>
    <t>FE50673</t>
  </si>
  <si>
    <t>FE50674</t>
  </si>
  <si>
    <t>FE50676</t>
  </si>
  <si>
    <t>FE50677</t>
  </si>
  <si>
    <t>FE50678</t>
  </si>
  <si>
    <t>FE50683</t>
  </si>
  <si>
    <t>FE50684</t>
  </si>
  <si>
    <t>FE50687</t>
  </si>
  <si>
    <t>FE50688</t>
  </si>
  <si>
    <t>FE50690</t>
  </si>
  <si>
    <t>FE50691</t>
  </si>
  <si>
    <t>FE50693</t>
  </si>
  <si>
    <t>FE50694</t>
  </si>
  <si>
    <t>FE50697</t>
  </si>
  <si>
    <t>FE50698</t>
  </si>
  <si>
    <t>FE50699</t>
  </si>
  <si>
    <t>FE50702</t>
  </si>
  <si>
    <t>FE50703</t>
  </si>
  <si>
    <t>FE50706</t>
  </si>
  <si>
    <t>FE50707</t>
  </si>
  <si>
    <t>FE50709</t>
  </si>
  <si>
    <t>FE50710</t>
  </si>
  <si>
    <t>FE50711</t>
  </si>
  <si>
    <t>FE50713</t>
  </si>
  <si>
    <t>FE50716</t>
  </si>
  <si>
    <t>FE50718</t>
  </si>
  <si>
    <t>FE50719</t>
  </si>
  <si>
    <t>FE50722</t>
  </si>
  <si>
    <t>FE50723</t>
  </si>
  <si>
    <t>FE50724</t>
  </si>
  <si>
    <t>FE50726</t>
  </si>
  <si>
    <t>FE50727</t>
  </si>
  <si>
    <t>FE50730</t>
  </si>
  <si>
    <t>FE50731</t>
  </si>
  <si>
    <t>FE50733</t>
  </si>
  <si>
    <t>FE50734</t>
  </si>
  <si>
    <t>FE50735</t>
  </si>
  <si>
    <t>FE50736</t>
  </si>
  <si>
    <t>FE50738</t>
  </si>
  <si>
    <t>FE50743</t>
  </si>
  <si>
    <t>FE50745</t>
  </si>
  <si>
    <t>FE50753</t>
  </si>
  <si>
    <t>FE50756</t>
  </si>
  <si>
    <t>FE50763</t>
  </si>
  <si>
    <t>FE50767</t>
  </si>
  <si>
    <t>FE50768</t>
  </si>
  <si>
    <t>FE50769</t>
  </si>
  <si>
    <t>FE50770</t>
  </si>
  <si>
    <t>FE50792</t>
  </si>
  <si>
    <t>FE50793</t>
  </si>
  <si>
    <t>FE50811</t>
  </si>
  <si>
    <t>FE50812</t>
  </si>
  <si>
    <t>FE50814</t>
  </si>
  <si>
    <t>FE50815</t>
  </si>
  <si>
    <t>FE50818</t>
  </si>
  <si>
    <t>FE50819</t>
  </si>
  <si>
    <t>FE50820</t>
  </si>
  <si>
    <t>FE50822</t>
  </si>
  <si>
    <t>FE50823</t>
  </si>
  <si>
    <t>FE50824</t>
  </si>
  <si>
    <t>FE50825</t>
  </si>
  <si>
    <t>FE50826</t>
  </si>
  <si>
    <t>FE50829</t>
  </si>
  <si>
    <t>FE50830</t>
  </si>
  <si>
    <t>FE50834</t>
  </si>
  <si>
    <t>FE50836</t>
  </si>
  <si>
    <t>FE50839</t>
  </si>
  <si>
    <t>FE50840</t>
  </si>
  <si>
    <t>FE50841</t>
  </si>
  <si>
    <t>FE50843</t>
  </si>
  <si>
    <t>FE50846</t>
  </si>
  <si>
    <t>FE50848</t>
  </si>
  <si>
    <t>FE50853</t>
  </si>
  <si>
    <t>FE50854</t>
  </si>
  <si>
    <t>FE50856</t>
  </si>
  <si>
    <t>FE50862</t>
  </si>
  <si>
    <t>FE50865</t>
  </si>
  <si>
    <t>FE50866</t>
  </si>
  <si>
    <t>FE50868</t>
  </si>
  <si>
    <t>FE50869</t>
  </si>
  <si>
    <t>FE50871</t>
  </si>
  <si>
    <t>FE50882</t>
  </si>
  <si>
    <t>FE50883</t>
  </si>
  <si>
    <t>FE50916</t>
  </si>
  <si>
    <t xml:space="preserve">16/12/2022  </t>
  </si>
  <si>
    <t>FE51609</t>
  </si>
  <si>
    <t xml:space="preserve">28/12/2022  </t>
  </si>
  <si>
    <t>FE51614</t>
  </si>
  <si>
    <t>FE51617</t>
  </si>
  <si>
    <t>FE51618</t>
  </si>
  <si>
    <t>FE51620</t>
  </si>
  <si>
    <t>FE51622</t>
  </si>
  <si>
    <t>FE51633</t>
  </si>
  <si>
    <t>FE51634</t>
  </si>
  <si>
    <t>FE51637</t>
  </si>
  <si>
    <t>FE51656</t>
  </si>
  <si>
    <t>FE51657</t>
  </si>
  <si>
    <t>FE51658</t>
  </si>
  <si>
    <t>FE51890</t>
  </si>
  <si>
    <t xml:space="preserve">31/12/2022  </t>
  </si>
  <si>
    <t>FE52723</t>
  </si>
  <si>
    <t xml:space="preserve">14/01/2023  </t>
  </si>
  <si>
    <t xml:space="preserve">10/03/2023  </t>
  </si>
  <si>
    <t>FE53041</t>
  </si>
  <si>
    <t xml:space="preserve">19/01/2023  </t>
  </si>
  <si>
    <t>FE53196</t>
  </si>
  <si>
    <t xml:space="preserve">22/01/2023  </t>
  </si>
  <si>
    <t>FE53354</t>
  </si>
  <si>
    <t xml:space="preserve">24/01/2023  </t>
  </si>
  <si>
    <t>FE53379</t>
  </si>
  <si>
    <t xml:space="preserve">25/01/2023  </t>
  </si>
  <si>
    <t>FE53521</t>
  </si>
  <si>
    <t xml:space="preserve">26/01/2023  </t>
  </si>
  <si>
    <t>FE53711</t>
  </si>
  <si>
    <t xml:space="preserve">28/01/2023  </t>
  </si>
  <si>
    <t>FE53792</t>
  </si>
  <si>
    <t xml:space="preserve">31/01/2023  </t>
  </si>
  <si>
    <t>FE55702</t>
  </si>
  <si>
    <t xml:space="preserve">27/02/2023  </t>
  </si>
  <si>
    <t>FE56379</t>
  </si>
  <si>
    <t xml:space="preserve">08/03/2023  </t>
  </si>
  <si>
    <t>FE56579</t>
  </si>
  <si>
    <t xml:space="preserve">12/03/2023  </t>
  </si>
  <si>
    <t>FE58252</t>
  </si>
  <si>
    <t xml:space="preserve">05/04/2023  </t>
  </si>
  <si>
    <t>FE58365</t>
  </si>
  <si>
    <t xml:space="preserve">07/04/2023  </t>
  </si>
  <si>
    <t>FE58384</t>
  </si>
  <si>
    <t xml:space="preserve">09/04/2023  </t>
  </si>
  <si>
    <t>FE58418</t>
  </si>
  <si>
    <t xml:space="preserve">11/04/2023  </t>
  </si>
  <si>
    <t>FE61648</t>
  </si>
  <si>
    <t xml:space="preserve">27/05/2023  </t>
  </si>
  <si>
    <t>FE61823</t>
  </si>
  <si>
    <t xml:space="preserve">30/05/2023  </t>
  </si>
  <si>
    <t>FE62182</t>
  </si>
  <si>
    <t xml:space="preserve">03/06/2023  </t>
  </si>
  <si>
    <t>FE62201</t>
  </si>
  <si>
    <t>FE62366</t>
  </si>
  <si>
    <t xml:space="preserve">07/06/2023  </t>
  </si>
  <si>
    <t>FE63104</t>
  </si>
  <si>
    <t xml:space="preserve">16/06/2023  </t>
  </si>
  <si>
    <t>FE64722</t>
  </si>
  <si>
    <t>Con Corte al dia :31/07/2023</t>
  </si>
  <si>
    <t>NIT Prestador</t>
  </si>
  <si>
    <t>Nombre Prestador</t>
  </si>
  <si>
    <t>Alfa Factura</t>
  </si>
  <si>
    <t>Numero Factura</t>
  </si>
  <si>
    <t>Llave</t>
  </si>
  <si>
    <t>Fecha Factura IPS</t>
  </si>
  <si>
    <t>Fecha Factura EPS</t>
  </si>
  <si>
    <t>Valor Total Bruto</t>
  </si>
  <si>
    <t>Valor Saldo IPS</t>
  </si>
  <si>
    <t>Valor Cancelado SAP</t>
  </si>
  <si>
    <t>Doc Compensación</t>
  </si>
  <si>
    <t>Fecha de Compensación</t>
  </si>
  <si>
    <t>Fecha Corte</t>
  </si>
  <si>
    <t>E.S.E. HOSPITAL SAN VICENTE DE PAUL-SANT</t>
  </si>
  <si>
    <t>ESTADO EPS SEPTIEMBRE 20</t>
  </si>
  <si>
    <t>891401777_FE50732</t>
  </si>
  <si>
    <t>891401777_FE50858</t>
  </si>
  <si>
    <t>891401777_FE50859</t>
  </si>
  <si>
    <t>891401777_FE50861</t>
  </si>
  <si>
    <t>891401777_FE50863</t>
  </si>
  <si>
    <t>891401777_FE54200</t>
  </si>
  <si>
    <t>891401777_FE54937</t>
  </si>
  <si>
    <t>891401777_FE54939</t>
  </si>
  <si>
    <t>891401777_FE54957</t>
  </si>
  <si>
    <t>891401777_FE56801</t>
  </si>
  <si>
    <t>891401777_FE58266</t>
  </si>
  <si>
    <t>891401777_FE60928</t>
  </si>
  <si>
    <t>891401777_FE62517</t>
  </si>
  <si>
    <t>891401777_FE64723</t>
  </si>
  <si>
    <t>891401777_FE37841</t>
  </si>
  <si>
    <t>891401777_FE40408</t>
  </si>
  <si>
    <t>891401777_FE41957</t>
  </si>
  <si>
    <t>891401777_FE42504</t>
  </si>
  <si>
    <t>891401777_FE42530</t>
  </si>
  <si>
    <t>891401777_FE43962</t>
  </si>
  <si>
    <t>891401777_FE44189</t>
  </si>
  <si>
    <t>891401777_FE44623</t>
  </si>
  <si>
    <t>891401777_FE44624</t>
  </si>
  <si>
    <t>891401777_FE45284</t>
  </si>
  <si>
    <t>891401777_FE49576</t>
  </si>
  <si>
    <t>891401777_FE50659</t>
  </si>
  <si>
    <t>891401777_FE50661</t>
  </si>
  <si>
    <t>891401777_FE50665</t>
  </si>
  <si>
    <t>891401777_FE50668</t>
  </si>
  <si>
    <t>891401777_FE50669</t>
  </si>
  <si>
    <t>891401777_FE50671</t>
  </si>
  <si>
    <t>891401777_FE50672</t>
  </si>
  <si>
    <t>891401777_FE50673</t>
  </si>
  <si>
    <t>891401777_FE50674</t>
  </si>
  <si>
    <t>891401777_FE50676</t>
  </si>
  <si>
    <t>891401777_FE50677</t>
  </si>
  <si>
    <t>891401777_FE50678</t>
  </si>
  <si>
    <t>891401777_FE50683</t>
  </si>
  <si>
    <t>891401777_FE50684</t>
  </si>
  <si>
    <t>891401777_FE50687</t>
  </si>
  <si>
    <t>891401777_FE50688</t>
  </si>
  <si>
    <t>891401777_FE50690</t>
  </si>
  <si>
    <t>891401777_FE50691</t>
  </si>
  <si>
    <t>891401777_FE50693</t>
  </si>
  <si>
    <t>891401777_FE50694</t>
  </si>
  <si>
    <t>891401777_FE50697</t>
  </si>
  <si>
    <t>891401777_FE50698</t>
  </si>
  <si>
    <t>891401777_FE50699</t>
  </si>
  <si>
    <t>891401777_FE50702</t>
  </si>
  <si>
    <t>891401777_FE50703</t>
  </si>
  <si>
    <t>891401777_FE50706</t>
  </si>
  <si>
    <t>891401777_FE50707</t>
  </si>
  <si>
    <t>891401777_FE50709</t>
  </si>
  <si>
    <t>891401777_FE50710</t>
  </si>
  <si>
    <t>891401777_FE50711</t>
  </si>
  <si>
    <t>891401777_FE50713</t>
  </si>
  <si>
    <t>891401777_FE50716</t>
  </si>
  <si>
    <t>891401777_FE50718</t>
  </si>
  <si>
    <t>891401777_FE50719</t>
  </si>
  <si>
    <t>891401777_FE50722</t>
  </si>
  <si>
    <t>891401777_FE50723</t>
  </si>
  <si>
    <t>891401777_FE50724</t>
  </si>
  <si>
    <t>891401777_FE50726</t>
  </si>
  <si>
    <t>891401777_FE50727</t>
  </si>
  <si>
    <t>891401777_FE50730</t>
  </si>
  <si>
    <t>891401777_FE50731</t>
  </si>
  <si>
    <t>891401777_FE50733</t>
  </si>
  <si>
    <t>891401777_FE50734</t>
  </si>
  <si>
    <t>891401777_FE50735</t>
  </si>
  <si>
    <t>891401777_FE50736</t>
  </si>
  <si>
    <t>891401777_FE50738</t>
  </si>
  <si>
    <t>891401777_FE50743</t>
  </si>
  <si>
    <t>891401777_FE50745</t>
  </si>
  <si>
    <t>891401777_FE50753</t>
  </si>
  <si>
    <t>891401777_FE50756</t>
  </si>
  <si>
    <t>891401777_FE50763</t>
  </si>
  <si>
    <t>891401777_FE50767</t>
  </si>
  <si>
    <t>891401777_FE50768</t>
  </si>
  <si>
    <t>891401777_FE50769</t>
  </si>
  <si>
    <t>891401777_FE50770</t>
  </si>
  <si>
    <t>891401777_FE50792</t>
  </si>
  <si>
    <t>891401777_FE50793</t>
  </si>
  <si>
    <t>891401777_FE50811</t>
  </si>
  <si>
    <t>891401777_FE50812</t>
  </si>
  <si>
    <t>891401777_FE50814</t>
  </si>
  <si>
    <t>891401777_FE50815</t>
  </si>
  <si>
    <t>891401777_FE50818</t>
  </si>
  <si>
    <t>891401777_FE50819</t>
  </si>
  <si>
    <t>891401777_FE50820</t>
  </si>
  <si>
    <t>891401777_FE50822</t>
  </si>
  <si>
    <t>891401777_FE50823</t>
  </si>
  <si>
    <t>891401777_FE50824</t>
  </si>
  <si>
    <t>891401777_FE50825</t>
  </si>
  <si>
    <t>891401777_FE50826</t>
  </si>
  <si>
    <t>891401777_FE50829</t>
  </si>
  <si>
    <t>891401777_FE50830</t>
  </si>
  <si>
    <t>891401777_FE50834</t>
  </si>
  <si>
    <t>891401777_FE50836</t>
  </si>
  <si>
    <t>891401777_FE50839</t>
  </si>
  <si>
    <t>891401777_FE50840</t>
  </si>
  <si>
    <t>891401777_FE50841</t>
  </si>
  <si>
    <t>891401777_FE50843</t>
  </si>
  <si>
    <t>891401777_FE50846</t>
  </si>
  <si>
    <t>891401777_FE50848</t>
  </si>
  <si>
    <t>891401777_FE50853</t>
  </si>
  <si>
    <t>891401777_FE50854</t>
  </si>
  <si>
    <t>891401777_FE50856</t>
  </si>
  <si>
    <t>891401777_FE50862</t>
  </si>
  <si>
    <t>891401777_FE50865</t>
  </si>
  <si>
    <t>891401777_FE50866</t>
  </si>
  <si>
    <t>891401777_FE50868</t>
  </si>
  <si>
    <t>891401777_FE50869</t>
  </si>
  <si>
    <t>891401777_FE50871</t>
  </si>
  <si>
    <t>891401777_FE50882</t>
  </si>
  <si>
    <t>891401777_FE50883</t>
  </si>
  <si>
    <t>891401777_FE50916</t>
  </si>
  <si>
    <t>891401777_FE51609</t>
  </si>
  <si>
    <t>891401777_FE51614</t>
  </si>
  <si>
    <t>891401777_FE51617</t>
  </si>
  <si>
    <t>891401777_FE51618</t>
  </si>
  <si>
    <t>891401777_FE51620</t>
  </si>
  <si>
    <t>891401777_FE51622</t>
  </si>
  <si>
    <t>891401777_FE51633</t>
  </si>
  <si>
    <t>891401777_FE51634</t>
  </si>
  <si>
    <t>891401777_FE51637</t>
  </si>
  <si>
    <t>891401777_FE51656</t>
  </si>
  <si>
    <t>891401777_FE51657</t>
  </si>
  <si>
    <t>891401777_FE51658</t>
  </si>
  <si>
    <t>891401777_FE51890</t>
  </si>
  <si>
    <t>891401777_FE52723</t>
  </si>
  <si>
    <t>891401777_FE53041</t>
  </si>
  <si>
    <t>891401777_FE53196</t>
  </si>
  <si>
    <t>891401777_FE53354</t>
  </si>
  <si>
    <t>891401777_FE53379</t>
  </si>
  <si>
    <t>891401777_FE53521</t>
  </si>
  <si>
    <t>891401777_FE53711</t>
  </si>
  <si>
    <t>891401777_FE53792</t>
  </si>
  <si>
    <t>891401777_FE55702</t>
  </si>
  <si>
    <t>891401777_FE56379</t>
  </si>
  <si>
    <t>891401777_FE56579</t>
  </si>
  <si>
    <t>891401777_FE58252</t>
  </si>
  <si>
    <t>891401777_FE58365</t>
  </si>
  <si>
    <t>891401777_FE58384</t>
  </si>
  <si>
    <t>891401777_FE58418</t>
  </si>
  <si>
    <t>891401777_FE61648</t>
  </si>
  <si>
    <t>891401777_FE61823</t>
  </si>
  <si>
    <t>891401777_FE62182</t>
  </si>
  <si>
    <t>891401777_FE62201</t>
  </si>
  <si>
    <t>891401777_FE62366</t>
  </si>
  <si>
    <t>891401777_FE63104</t>
  </si>
  <si>
    <t>891401777_FE64722</t>
  </si>
  <si>
    <t>Señores : E.S.E. HOSPITAL SAN VICENTE DE PAUL-SANT</t>
  </si>
  <si>
    <t>NIT: 891401777</t>
  </si>
  <si>
    <t>FACTURA DEVUELTA</t>
  </si>
  <si>
    <t>FACTURA NO RADICADA</t>
  </si>
  <si>
    <t>Covid-19</t>
  </si>
  <si>
    <t>Validación Covid-19</t>
  </si>
  <si>
    <t>Valor Devolucion</t>
  </si>
  <si>
    <t>Valor Radicado</t>
  </si>
  <si>
    <t>Valor Glosa Pendiente</t>
  </si>
  <si>
    <t>Valor Pagar</t>
  </si>
  <si>
    <t>Objeción</t>
  </si>
  <si>
    <t>AUT:se devuelve factura con soportes completosfactura ambulatoria.no cuenta con autorizacion del medicamen paciente capitado ESE HOSPITAL SAN VICENTE DE PAUL SANTUARIO Solicitarla capautorizaciones@epsdelagente.com.co yufrey</t>
  </si>
  <si>
    <t>TARIFA:SE GLOSA COD 890703 POR MAYOR VALOR COBRADO, TARIFAPACTADA $20.790 DIFERENCIA $13.610 SE OBJETA LA DIFERENCIA $13.610. CAROLKINA MOSQUERA</t>
  </si>
  <si>
    <t>TARIFA: SE REALIZA OBJECCION MAYOR VALOR COBRADO EN CUPS890701 T/P $45.990 DIFERENCIA $30.210,CUPS 861201 T/P $70.00 0 DIFERENCIA $68.000,SE GLOSA LA DIFERENCIA $98.210 CAROLINA MOSQUERA</t>
  </si>
  <si>
    <t>PAIWEB:SE DEVUELVE FACTURA CON TODOS SUS SOPORTES COMPLETOS,USUARIO NO APARECE REGISTRADO EN PAIWEB EN LA FECHA REPORTADA,POR FAVOR ANEXAR REPORTE.CAROLINA MOSQUERA TRIVIÑO</t>
  </si>
  <si>
    <t>AUT.se devuelve factura con soportes completos ,por queno anexan la autorizacion de los servicios . pte yanery patiño.</t>
  </si>
  <si>
    <t>COVID-19. SE REALIZA DEVOLUCIÓN DE LA CUENTA, PUESTO QUE NOSE EVIDENCIA EL REPORTE EN SISMUESTRA, POR FAVOR CARGAR O CO RREGIR EL REPORTE DE SISMUESTRA</t>
  </si>
  <si>
    <t>COVID: SE DEVUELVE FACTURA CON SOPORTES COMPLETOSNO REPORTADA EN CIS MUESTRA . FAVOR REPORTARLA PARA DARLE TR AMITE ALA FACTURA. YUFREY</t>
  </si>
  <si>
    <t>TARIFA: SE GLOSA FACTURA POR MAYOR VALOR COBRADO EN CONSULTA DE URGENCIA SEGUN NOTA TECNICA CUESTA $45990 DEL CONVENIO. YUFREY HERNNADEZ</t>
  </si>
  <si>
    <t>TARIFA MAYOR VALOR COBRADO EN CONSULTA URGENICAS FACUTRAN $65700 CONVENIO $ 45990 SE OBJETA LA DIFERENCIA $ 19710 YUFREY</t>
  </si>
  <si>
    <t>AUT:se devuelve factura con soportes completos	factura ambulatoria.no cuenta con autorizacion del medicamen paciente capitado ESE HOSPITAL SAN VICENTE DE PAUL SANTUARIO Solicitarla capautorizaciones@epsdelagente.com.co YUFREY</t>
  </si>
  <si>
    <t>AUT:se devuelve factura con soportes completos	factura ambulatoria.no cuenta con autorizacion del medicamen paciente capitado ESE HOSPITAL SAN VICENTE DE PAUL SANTUARIO Solicitarla capautorizaciones@epsdelagente.com.co</t>
  </si>
  <si>
    <t>AUT:se devuelve factura con soportes completosfactura ambulatoria.no cuenta con autorizacion del medicamen paciente capitado ESE HOSPITAL SAN VICENTE DE PAUL SANTUARIO olicitarla capautorizaciones@epsdelagente.com.co YUFREY</t>
  </si>
  <si>
    <t>AUT:se devuelve factura con soportes completos	factura ambulatoria.no cuenta con autorizacion del medicamen paciente capitado ESE HOSPITAL SAN VICENTE DE PAUL SANTUARIO olicitarla capautorizaciones@epsdelagente.com.co YUFREY</t>
  </si>
  <si>
    <t>UT:se devuelve factura con soportes completos	factura ambulatoria.no cuenta con autorizacion del medicamen paciente capitado ESE HOSPITAL SAN VICENTE DE PAUL SANTUARIO Solicitarla capautorizaciones@epsdelagente.com.co YUFREY</t>
  </si>
  <si>
    <t>AUT:se devuelve factura con soportes completos	factura ambulatoria.no cuenta con autorizacion del medicamen solicitarla alacapautorizaciones@epsdelagente.com.co YFREY</t>
  </si>
  <si>
    <t>AUT:se devuelve factura con soportes completosfactura ambulatoria.no cuenta con autorizacion del medicamen solicitarla alacapautorizaciones@epsdelagente.com.co YUFREY</t>
  </si>
  <si>
    <t>AUT:se devuelve factura con soportes completosfactura ambulatoria.no cuenta con autorizacion del medicamen solicitarla alacapautorizaciones@epsdelagente.com.co YUFRRY</t>
  </si>
  <si>
    <t>AUT:se devuelve factura con soportes completos	factura ambulatoria.no cuenta con autorizacion del medicamen solicitarla alacapautorizaciones@epsdelagente.com.co YUFREY</t>
  </si>
  <si>
    <t>AUT:se devuelve factura con soportes completos	factura ambulatoria.no cuenta con autorizacion del medicamen soliciatarla la capautorizaciones@epsdelagente.com.co YUFREY</t>
  </si>
  <si>
    <t>AUT:se devuelve factura con soportes completos	factura ambulatoria.no cuenta con autorizacion del medicamen soliciatarla la capautorizaciones@epsdelagente.com.co YUFEY</t>
  </si>
  <si>
    <t>AUT:se devuelve factura con soportes completosfactura ambulatoria.no cuenta con autorizacion del medicamen soliciatarla la capautorizaciones@epsdelagente.com.co YUFFEY</t>
  </si>
  <si>
    <t>AUT:se devuelve factura con soportes completos	factura ambulatoria.no cuenta con autorizacion del medicamen paciente capitado ESE HOSPITAL SAN VICENTE DE PAUL SANTUARIO soliciatarla la capautorizaciones@epsdelagente.com.co</t>
  </si>
  <si>
    <t>AUT:se devuelve factura con soportes completos	factura ambulatoria.no cuenta con autorizacion del medicamen solicitarlaalacapautorizaciones@epsdelagente.com.co YUFREY</t>
  </si>
  <si>
    <t>AUT:se devuelve factura con soportes completosfactura ambulatoria.no cuenta con autorizacion del medicamen solicitarlaalacapautorizaciones@epsdelagente.com.co YUFREY</t>
  </si>
  <si>
    <t>AUT:se devuelve factura con soportes completosfactura ambulatoria.no cuenta con autorizacion del medicamen solicitarlaalacapautorizaciones@epsdelagente.com.co</t>
  </si>
  <si>
    <t>AUT:se devuelve factura con soportes completos	factura ambulatoria.no cuenta con autorizacion del medicamen paciente capitado ESE HOSPITAL SAN VICENTE DE PAUL SANTUARIO sevalida medicamento nota tecnicay estaconla misma presentac SOLICIARLA ALACAPAUTORIZACIONES@EPSDELAGENTE.COM.CO   LINAGLIPTINA 5 MG TABLETA  YUFREY HERNNADEZ</t>
  </si>
  <si>
    <t>AUT:se devuelve factura con soportes completosfactura ambulatoria.no cuenta con autorizacion del medicamen paciente capitado ESE HOSPITAL SAN VICENTE DE PAUL SANTUARIO sevalida medicamento nota tecnicay estaconla misma presentac SOLICIARTALA ALACAPAUTORIZACIONES@EPSDELAGENTE.COM.CO   YUFREY HERNNADEZ</t>
  </si>
  <si>
    <t>AUT:se devuelve factura con soportes completosfactura ambulatoria.no cuenta con autorizacion del medicamen paciente capitado ESE HOSPITAL SAN VICENTE DE PAUL SANTUARIO sevalida medicamento nota tecnicay estaconla misma presentac</t>
  </si>
  <si>
    <t>TARIFA MAYOR VALOR COBRADO EN CONSULTA URGENCIAS FACUTRAN $65700 CONVENIO $ 45990 SE OBJETA LA DIFERENCIA $ 19710 YUFREY</t>
  </si>
  <si>
    <t>AUT:se devuelve factura con soportes completosfactura ambulatoria.no cuenta con autorizacion del medicamen paciente capitado ESE HOSPITAL SAN VICENTE DE PAUL SANTUARIO se valida medicamento nota tecnicay estaconla misma presenta</t>
  </si>
  <si>
    <t>AUT:se devuelve factura con soportes completosfactura ambulatoria.no cuenta con autorizacion del medicamen paciente capitado ESE HOSPITAL SAN VICENTE DE PAUL SANTUARIO se valida medicamento nota tecnicay estaconla misma presenta VILDAGLIPTINA 50 MG TABLETA   YUFREY</t>
  </si>
  <si>
    <t>AUT:se devuelve factura con soportes completosfactura ambulatoria.no cuenta con autorizacion del medicamen paciente capitado ESE HOSPITAL SAN VICENTE DE PAUL SANTUARIO se valida medicamento nota tecnicay estaconla misma presenta PREGABALINA 50 MG TABLETA YUFREY HERNNADEZ</t>
  </si>
  <si>
    <t>AUT:se devuelve factura con soportes completosfactura ambulatoria.no cuenta con autorizacion del medicamen paciente capitado ESE HOSPITAL SAN VICENTE DE PAUL SANTUARIO se valida medicamento nota tecnica y esta conla misma presen</t>
  </si>
  <si>
    <t>AUT:se devuelve factura con soportes completosfactura ambulatoria.no cuenta con autorizacion del medicamen se valida medicamento nota tecnica y esta con la misma presentacion.de la formula medica PREGABALINA 75 MG TABLETA</t>
  </si>
  <si>
    <t>AUT:se devuelve factura con soportes completosfactura ambulatoria.no cuenta con autorizacion del medicamen paciente capitado ESE HOSPITAL SAN VICENTE DE PAUL SANTUARIO se valida medicamento nota tecnica y esta con la misma presentacion de la formula medica  PREGABALINA 75 MG TABLETA  YUFREY HERNNADZ</t>
  </si>
  <si>
    <t>AUT:se devuelve factura con soportes completosfactura ambulatoria.no cuenta con autorizacion del medicamen paciente capitado ESE HOSPITAL SAN VICENTE DE PAUL SANTUARIO se valida medicamento nota tecnica y esta con la misma presentacion de la formula medica  PREGABALINA 75 MG TABLETA   YUFREY HERNNADEZ</t>
  </si>
  <si>
    <t>AUT:se devuelve factura con soportes completosfactura ambulatoria.no cuenta con autorizacion del medicamen paciente capitado ESE HOSPITAL SAN VICENTE DE PAUL SANTUARIO se valida medicamento nota tecnica y esta con la misma presentacion.de la formula medica EMPAGLIFLOZINA 25 MG TABLETA  YUFREY HERNNADEZ</t>
  </si>
  <si>
    <t>tarifa: se glosa factura por mayor valor cobrado.factura de urgencia. se valida con la nota tecnica convenio urgencia $45990.hemogra$19390. creatinina$11200 y glucosa$11 690 nitrogeno$9310. yufrey hernandez</t>
  </si>
  <si>
    <t>TARIFA: SE GLOSA FACTURA POR MAYIR VALOR COBRADOFACTURA DE URGENCIA .CONSULTA DE URGENCIA .LABORATORIO HEMOGRAMA Y TRASPORTE.SE VALIDA SEGUN NOTA TECNICA. YUFREY HERNANDEZ</t>
  </si>
  <si>
    <t>TARIFA: SE GLOSA FACTURA CONSULTA DE URGENCIACUP .890701 SE VALIDA NOTA TECNICA CUESTA $45990 YUFREY HERNNADEZ</t>
  </si>
  <si>
    <t>TARIFA:se glosa factura por mayor valor cobradoconsulta de urgencia cup 890701 cuesta segun nota tecnica $ 45.990  sutura segun nota tecnica cup :865101 $ 13090 derechos de sala suturas cup 5DS003 $38290. yufey hernandez</t>
  </si>
  <si>
    <t>TARIFA:se glosa factura por consulta de urgenciafactura hospitalaria se valida nota tecnica consulta de urge ncia cup 890701 $ 45.990 . yufrey hernnadez</t>
  </si>
  <si>
    <t>TARIFA:Se glosa por mayor valor cobrado los siguientes cups890701 $30210 CONSULTA URGENCIAS /865101 $8610 SUTURA / 5DS003 $25110 DERECHO DE SALA. CAROLINA</t>
  </si>
  <si>
    <t>PGP O CAPITA:SE DEVUELVE FACTURA,SERVICIO DE URGENCIAS PORMEDICINA GENERAL CUPS 890701,usuario con sede de atención ESE HOSPITAL SAN VICENTE DE PAUL SANTUARIO, CAROLINA MOSQUER A</t>
  </si>
  <si>
    <t>TARIFA: SE REALIZA OBJECCION MAYOR VALOR COBRADO EN CUPS890701 T/P $45.990 DIFERENCIA $30.210,CUPS 903883 T/P $7.000 DIFERENCIA $1.600,CUPS 895100 T/P $38.290 DIFERENCIA $25.110 SE GLOSA LA DIFERENCIA $56.920. CAROLINA MOSQUERA</t>
  </si>
  <si>
    <t>TARIFA: SE REALIZA OBJECCION MAYOR VALOR COBRADO EN CUPS890701 T/P $45.990 DIFERENCIA $30.210,SE GLOSA LA DIFERENCIA CAROLINA MOSQUERA</t>
  </si>
  <si>
    <t>PAIWEB:SE DEVUELVE FACTURA CON TODOS SUS SOPORTES COMPLETOS,USUARIO NO APARECE REGISTRADO EN PAIWEB EN LA FECHA REPORTAD A,POR FAVOR ANEXAR REPORTE.CAROLINA MOSQUERA TRIVIÑO</t>
  </si>
  <si>
    <t>TARIFA: SE REALIZA OBJECCION MAYOR VALOR COBRADO EN CUPS 890701 T/P 45.990 DIFERENCIA $30.210,CUM 19922562-10 T/P $428 D IFERENCIA $544,SE GLOSA LA DIFERENCIA POR $30.754.CAROLINA M OSQUERA TRIVIÑO</t>
  </si>
  <si>
    <t>ESTADO DOS</t>
  </si>
  <si>
    <t>FACTURA COVID-19</t>
  </si>
  <si>
    <t>18.04.2023</t>
  </si>
  <si>
    <t>30.06.2023</t>
  </si>
  <si>
    <t>14.08.2023</t>
  </si>
  <si>
    <t>15.02.2023</t>
  </si>
  <si>
    <t>28.02.2023</t>
  </si>
  <si>
    <t>21.03.2023</t>
  </si>
  <si>
    <t>14.04.2023</t>
  </si>
  <si>
    <t>14.06.2023</t>
  </si>
  <si>
    <t>19.07.2023</t>
  </si>
  <si>
    <t>FACTURA GLOSA PENDIENTE POR CONCILIAR</t>
  </si>
  <si>
    <t>FACTURA CANCELADA PARCIALMENTE - GLOSA PENDIENTE POR CONCILIAR</t>
  </si>
  <si>
    <t>31.10.2022</t>
  </si>
  <si>
    <t>Carlos Andres Abello Monfragon</t>
  </si>
  <si>
    <t>Líder de Cartera y Facturación - ESE SVP Santuario</t>
  </si>
  <si>
    <t>FACTURA CANCELADA</t>
  </si>
  <si>
    <t>ACTA RECOBRO CAPITA $766892 19/12/2022</t>
  </si>
  <si>
    <t>Valor recobrado</t>
  </si>
  <si>
    <t>Observación Recobro Capita</t>
  </si>
  <si>
    <t>ACTA RECOBRO CAPITA  $4.249.923 13032023</t>
  </si>
  <si>
    <t>ACTA RECOBRO CAPITA $804.168  15032023</t>
  </si>
  <si>
    <t>ACTA REC CAPITA 16052023</t>
  </si>
  <si>
    <t xml:space="preserve"> ACTA RECOBRO CAPITA 15062023 $1427250</t>
  </si>
  <si>
    <t xml:space="preserve">TARIFA: SE GLOSA FACTURA POR MAYOR VALOR COBRADO EN CONSULTA DE URGENCIA SEGUN NOTA TECNICA CUESTA $45990 ELIZABETH FERN                                                                                                                                                                                                                                                                                                                                                                                                                                                                                                                                                                                                                                                                                                                                                                                                                                                                                                                                                                                                                                                                                                                                                                                                                                                                                                                                                                                                                                    </t>
  </si>
  <si>
    <t xml:space="preserve">TARIFA: SE GLOSA FACTURA POR MAYIR VALOR COBRADO EN CONSULTA DE URGENCIA SEGUN NOTA TECNICA CUESTA$45990 ELIZABETH FERBN                                                                                                                                                                                                                                                                                                                                                                                                                                                                                                                                                                                                                                                                                                                                                                                                                                                                                                                                                                                                                                                                                                                                                                                                                                                                                                                                                                                                                                    </t>
  </si>
  <si>
    <t xml:space="preserve">.PGP: SE GLOSA EL CUM 19988550-4 14659 YA QUE SE ENCUENTRA DENTRO DE LA CAPITA QUE ESTA CONVENIO. ANDRES FERNANDEZ                                                                                                                                                                                                                                                                                                                                                                                                                                                                                                                                                                                                                                                                                                                                                                                                                                                                                                                                                                                                                                                                                                                                                                                                                                                                                                                                                                                                                                         </t>
  </si>
  <si>
    <t xml:space="preserve">.PGP: SE GLOSA EL CUM 19950479-19 19988550-4 14659 YA QUE SE ENCUENTRA DENTRO DE LA CAPITA QUE ESTA CONVENIO          . ANDRES FERNANDEZ                                                                                                                                                                                                                                                                                                                                                                                                                                                                                                                                                                                                                                                                                                                                                                                                                                                                                                                                                                                                                                                                                                                                                                                                                                                                                                                                                                                                                  </t>
  </si>
  <si>
    <t xml:space="preserve">TARIFA: SE GLOSA FACTURA POR MAYIR VALOR COBRADO EN CONSULTA DE URGENCIA SEGUN NOTA TECNICA CUESTA$45990                DE URGENCIA SEGUN NOTA TECNICA CUESTA$45990                                                                                                                                                                                                                                                                                                                                                                                                                                                                                                                                                                                                                                                                                                                                                                                                                                                                                                                                                                                                                                                                                                                                                                                                                                                                                                                                                                                         </t>
  </si>
  <si>
    <t xml:space="preserve">TARIFA: SE GLOSA FACTURA POR MAYIR VALOR COBRADO EN CONSULTA DE URGENCIA SEGUN NOTA TECNICA CUESTA$45990                 ELIZABETH FERNANDEZ                                                                                                                                                                                                                                                                                                                                                                                                                                                                                                                                                                                                                                                                                                                                                                                                                                                                                                                                                                                                                                                                                                                                                                                                                                                                                                                                                                                                                </t>
  </si>
  <si>
    <t xml:space="preserve">.PGP: SE GLOSA EL CUM 14659 YA QUE SE ENCUENTRA DENTRO DE LA CAPITA QUE ESTA CONVENIO. ANDRES FERNANDEZ                                                                                                                                                                                                                                                                                                                                                                                                                                                                                                                                                                                                                                                                                                                                                                                                                                                                                                                                                                                                                                                                                                                                                                                                                                                                                                                                                                                                                                                     </t>
  </si>
  <si>
    <t xml:space="preserve">.PGP: SE GLOSA EL CUM 19950479-19 14659 YA QUE SE ENCUENTRA DENTRO DE LA CAPITA QUE ESTA CONVENIO. ANDRES FERNANDEZ                                                                                                                                                                                                                                                                                                                                                                                                                                                                                                                                                                                                                                                                                                                                                                                                                                                                                                                                                                                                                                                                                                                                                                                                                                                                                                                                                                                                                                        </t>
  </si>
  <si>
    <t xml:space="preserve">.PGP: SE GLOSA EL CUM 19950479-19 YA QUE SE ENCUENTRA DENTRO DE LA CAPITA QUE ESTA CONVENIO. ANDRES FERNANDEZ                                                                                                                                                                                                                                                                                                                                                                                                                                                                                                                                                                                                                                                                                                                                                                                                                                                                                                                                                                                                                                                                                                                                                                                                                                                                                                                                                                                                                                               </t>
  </si>
  <si>
    <t xml:space="preserve">.PGP: SE GLOSA EL CUM 19950479-19 20059262-2 YA QUE SE ENCUE NTRA DENTRO DE LA CAPITA QUE ESTA CONVENIO. ANDRES FERNAND                                                                                                                                                                                                                                                                                                                                                                                                                                                                                                                                                                                                                                                                                                                                                                                                                                                                                                                                                                                                                                                                                                                                                                                                                                                                                                                                                                                                                                    </t>
  </si>
  <si>
    <t xml:space="preserve">.PGP: SE GLOSA EL CUM 19910693-614659 YA QUE SE ENCUENTRA DENTRO DE LA CAPITA QUE ESTA CONVENIO. ANDRES FERNANDEZ                                                                                                                                                                                                                                                                                                                                                                                                                                                                                                                                                                                                                                                                                                                                                                                                                                                                                                                                                                                                                                                                                                                                                                                                                                                                                                                                                                                                                                          </t>
  </si>
  <si>
    <t xml:space="preserve">.PGP: SE GLOSA EL CUM 19950479-19 20059262-2 14659 YA QUE SE ENCUENTRA DENTRO DE LA CAPITA QUE ESTA CONVENIO          . ANDRES FERNANDEZ                                                                                                                                                                                                                                                                                                                                                                                                                                                                                                                                                                                                                                                                                                                                                                                                                                                                                                                                                                                                                                                                                                                                                                                                                                                                                                                                                                                                                  </t>
  </si>
  <si>
    <t xml:space="preserve">.PGP: SE GLOSA EL CUM 19988550-4 YA QUE SE ENCUENTRA DENTRO DE LA CAPITA QUE ESTA CONVENIO. ANDRES FERNANDEZ                                                                                                                                                                                                                                                                                                                                                                                                                                                                                                                                                                                                                                                                                                                                                                                                                                                                                                                                                                                                                                                                                                                                                                                                                                                                                                                                                                                                                                                </t>
  </si>
  <si>
    <t xml:space="preserve">.PGP: SE GLOSA EL CUM 19950479-19 20061998-3 14659  YA QUE SE ENCUENTRA DENTRO DE LA CAPITA QUE ESTA CONVENIO         . ANDRES FERNANDEZ                                                                                                                                                                                                                                                                                                                                                                                                                                                                                                                                                                                                                                                                                                                                                                                                                                                                                                                                                                                                                                                                                                                                                                                                                                                                                                                                                                                                                  </t>
  </si>
  <si>
    <t xml:space="preserve">.PGP: SE GLOSA EL CUM 19950479-1920061998-3 YA QUE SE ENCUE NTRA DENTRO DE LA CAPITA QUE ESTA CONVENIO. ANDRES FERNANDE                                                                                                                                                                                                                                                                                                                                                                                                                                                                                                                                                                                                                                                                                                                                                                                                                                                                                                                                                                                                                                                                                                                                                                                                                                                                                                                                                                                                                                    </t>
  </si>
  <si>
    <t xml:space="preserve">.PGP: SE GLOSA EL CUM 20061998-3 YA QUE SE ENCUENTRA DENTRO DE LA CAPITA QUE ESTA CONVENIO. ANDRES FERNANDEZ                                                                                                                                                                                                                                                                                                                                                                                                                                                                                                                                                                                                                                                                                                                                                                                                                                                                                                                                                                                                                                                                                                                                                                                                                                                                                                                                                                                                                                                </t>
  </si>
  <si>
    <t xml:space="preserve">.PGP: SE GLOSA EL CUM 20023511-3 14659 YA QUE SE ENCUENTRA DENTRO DE LA CAPITA QUE ESTA CONVENIO. ANDRES FERNANDEZ                                                                                                                                                                                                                                                                                                                                                                                                                                                                                                                                                                                                                                                                                                                                                                                                                                                                                                                                                                                                                                                                                                                                                                                                                                                                                                                                                                                                                                         </t>
  </si>
  <si>
    <t xml:space="preserve">.PGP: SE GLOSA EL CUM 20059262-2 19988550-4 YA QUE SE ENCUE NTRA DENTRO DE LA CAPITA QUE ESTA CONVENIO. ANDRES FERNANDE                                                                                                                                                                                                                                                                                                                                                                                                                                                                                                                                                                                                                                                                                                                                                                                                                                                                                                                                                                                                                                                                                                                                                                                                                                                                                                                                                                                                                                    </t>
  </si>
  <si>
    <t>Total general</t>
  </si>
  <si>
    <t>Tipificación</t>
  </si>
  <si>
    <t>Cant Facturas</t>
  </si>
  <si>
    <t xml:space="preserve">Saldo Facturas </t>
  </si>
  <si>
    <t>Glosa Pendiente</t>
  </si>
  <si>
    <t>RADICADO A LA ADRES PENDIENTE RESPUESTA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</si>
</sst>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quot;$&quot;\ #,##0;[Red]&quot;$&quot;\ #,##0"/>
    <numFmt numFmtId="165" formatCode="&quot;$&quot;\ #,##0"/>
    <numFmt numFmtId="166" formatCode="_(* #,##0.00_);_(* \(#,##0.00\);_(* &quot;-&quot;??_);_(@_)"/>
    <numFmt numFmtId="167" formatCode="_-* #,##0_-;\-* #,##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name val="Calibri"/>
      <family val="2"/>
      <scheme val="minor"/>
    </font>
    <font>
      <b/>
      <sz val="11"/>
      <color rgb="FFFF0000"/>
      <name val="Calibri"/>
      <family val="2"/>
      <scheme val="minor"/>
    </font>
    <font>
      <sz val="11"/>
      <name val="Calibri"/>
      <family val="2"/>
      <scheme val="minor"/>
    </font>
    <font>
      <b/>
      <sz val="11"/>
      <color theme="0"/>
      <name val="Calibri"/>
      <family val="2"/>
      <scheme val="minor"/>
    </font>
    <font>
      <b/>
      <sz val="11"/>
      <name val="Calibri"/>
      <family val="2"/>
    </font>
  </fonts>
  <fills count="7">
    <fill>
      <patternFill patternType="none"/>
    </fill>
    <fill>
      <patternFill patternType="gray125"/>
    </fill>
    <fill>
      <patternFill patternType="solid">
        <fgColor theme="9" tint="0.59999389629810485"/>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249977111117893"/>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88">
    <xf numFmtId="0" fontId="0" fillId="0" borderId="0" xfId="0"/>
    <xf numFmtId="0" fontId="4" fillId="0" borderId="0" xfId="2" applyFont="1"/>
    <xf numFmtId="0" fontId="4" fillId="0" borderId="1" xfId="2" applyFont="1" applyBorder="1" applyAlignment="1">
      <alignment horizontal="centerContinuous"/>
    </xf>
    <xf numFmtId="0" fontId="4" fillId="0" borderId="2" xfId="2" applyFont="1" applyBorder="1" applyAlignment="1">
      <alignment horizontal="centerContinuous"/>
    </xf>
    <xf numFmtId="0" fontId="5" fillId="0" borderId="1" xfId="2" applyFont="1" applyBorder="1" applyAlignment="1">
      <alignment horizontal="centerContinuous" vertical="center"/>
    </xf>
    <xf numFmtId="0" fontId="5" fillId="0" borderId="3" xfId="2" applyFont="1" applyBorder="1" applyAlignment="1">
      <alignment horizontal="centerContinuous" vertical="center"/>
    </xf>
    <xf numFmtId="0" fontId="5" fillId="0" borderId="2" xfId="2" applyFont="1" applyBorder="1" applyAlignment="1">
      <alignment horizontal="centerContinuous" vertical="center"/>
    </xf>
    <xf numFmtId="0" fontId="5" fillId="0" borderId="4" xfId="2" applyFont="1" applyBorder="1" applyAlignment="1">
      <alignment horizontal="centerContinuous" vertical="center"/>
    </xf>
    <xf numFmtId="0" fontId="4" fillId="0" borderId="5" xfId="2" applyFont="1" applyBorder="1" applyAlignment="1">
      <alignment horizontal="centerContinuous"/>
    </xf>
    <xf numFmtId="0" fontId="4" fillId="0" borderId="6" xfId="2" applyFont="1" applyBorder="1" applyAlignment="1">
      <alignment horizontal="centerContinuous"/>
    </xf>
    <xf numFmtId="0" fontId="5" fillId="0" borderId="7" xfId="2" applyFont="1" applyBorder="1" applyAlignment="1">
      <alignment horizontal="centerContinuous" vertical="center"/>
    </xf>
    <xf numFmtId="0" fontId="5" fillId="0" borderId="8" xfId="2" applyFont="1" applyBorder="1" applyAlignment="1">
      <alignment horizontal="centerContinuous" vertical="center"/>
    </xf>
    <xf numFmtId="0" fontId="5" fillId="0" borderId="9" xfId="2" applyFont="1" applyBorder="1" applyAlignment="1">
      <alignment horizontal="centerContinuous" vertical="center"/>
    </xf>
    <xf numFmtId="0" fontId="5" fillId="0" borderId="10" xfId="2" applyFont="1" applyBorder="1" applyAlignment="1">
      <alignment horizontal="centerContinuous" vertical="center"/>
    </xf>
    <xf numFmtId="0" fontId="5" fillId="0" borderId="5" xfId="2" applyFont="1" applyBorder="1" applyAlignment="1">
      <alignment horizontal="centerContinuous" vertical="center"/>
    </xf>
    <xf numFmtId="0" fontId="5" fillId="0" borderId="0" xfId="2" applyFont="1" applyAlignment="1">
      <alignment horizontal="centerContinuous" vertical="center"/>
    </xf>
    <xf numFmtId="0" fontId="5" fillId="0" borderId="6" xfId="2" applyFont="1" applyBorder="1" applyAlignment="1">
      <alignment horizontal="centerContinuous" vertical="center"/>
    </xf>
    <xf numFmtId="0" fontId="5" fillId="0" borderId="11" xfId="2" applyFont="1" applyBorder="1" applyAlignment="1">
      <alignment horizontal="centerContinuous" vertical="center"/>
    </xf>
    <xf numFmtId="0" fontId="4" fillId="0" borderId="7" xfId="2" applyFont="1" applyBorder="1" applyAlignment="1">
      <alignment horizontal="centerContinuous"/>
    </xf>
    <xf numFmtId="0" fontId="4" fillId="0" borderId="9" xfId="2" applyFont="1" applyBorder="1" applyAlignment="1">
      <alignment horizontal="centerContinuous"/>
    </xf>
    <xf numFmtId="0" fontId="4" fillId="0" borderId="5" xfId="2" applyFont="1" applyBorder="1"/>
    <xf numFmtId="0" fontId="4" fillId="0" borderId="6" xfId="2" applyFont="1" applyBorder="1"/>
    <xf numFmtId="0" fontId="5" fillId="0" borderId="0" xfId="2" applyFont="1"/>
    <xf numFmtId="14" fontId="4" fillId="0" borderId="0" xfId="2" applyNumberFormat="1" applyFont="1"/>
    <xf numFmtId="14" fontId="4" fillId="0" borderId="0" xfId="2" applyNumberFormat="1" applyFont="1" applyAlignment="1">
      <alignment horizontal="left"/>
    </xf>
    <xf numFmtId="0" fontId="5" fillId="0" borderId="0" xfId="2" applyFont="1" applyAlignment="1">
      <alignment horizontal="center"/>
    </xf>
    <xf numFmtId="1" fontId="5" fillId="0" borderId="0" xfId="2" applyNumberFormat="1" applyFont="1" applyAlignment="1">
      <alignment horizontal="center"/>
    </xf>
    <xf numFmtId="1" fontId="4" fillId="0" borderId="0" xfId="2" applyNumberFormat="1" applyFont="1" applyAlignment="1">
      <alignment horizontal="center"/>
    </xf>
    <xf numFmtId="164" fontId="4" fillId="0" borderId="0" xfId="2" applyNumberFormat="1" applyFont="1" applyAlignment="1">
      <alignment horizontal="right"/>
    </xf>
    <xf numFmtId="165" fontId="4" fillId="0" borderId="0" xfId="2" applyNumberFormat="1" applyFont="1" applyAlignment="1">
      <alignment horizontal="right"/>
    </xf>
    <xf numFmtId="1" fontId="4" fillId="0" borderId="8" xfId="2" applyNumberFormat="1" applyFont="1" applyBorder="1" applyAlignment="1">
      <alignment horizontal="center"/>
    </xf>
    <xf numFmtId="164" fontId="4" fillId="0" borderId="8" xfId="2" applyNumberFormat="1" applyFont="1" applyBorder="1" applyAlignment="1">
      <alignment horizontal="right"/>
    </xf>
    <xf numFmtId="164" fontId="5" fillId="0" borderId="0" xfId="2" applyNumberFormat="1" applyFont="1" applyAlignment="1">
      <alignment horizontal="right"/>
    </xf>
    <xf numFmtId="0" fontId="4" fillId="0" borderId="0" xfId="2" applyFont="1" applyAlignment="1">
      <alignment horizontal="center"/>
    </xf>
    <xf numFmtId="1" fontId="5" fillId="0" borderId="12" xfId="2" applyNumberFormat="1" applyFont="1" applyBorder="1" applyAlignment="1">
      <alignment horizontal="center"/>
    </xf>
    <xf numFmtId="164" fontId="5" fillId="0" borderId="12" xfId="2" applyNumberFormat="1" applyFont="1" applyBorder="1" applyAlignment="1">
      <alignment horizontal="right"/>
    </xf>
    <xf numFmtId="164" fontId="4" fillId="0" borderId="0" xfId="2" applyNumberFormat="1" applyFont="1"/>
    <xf numFmtId="164" fontId="4" fillId="0" borderId="8" xfId="2" applyNumberFormat="1" applyFont="1" applyBorder="1"/>
    <xf numFmtId="164" fontId="5" fillId="0" borderId="8" xfId="2" applyNumberFormat="1" applyFont="1" applyBorder="1"/>
    <xf numFmtId="164" fontId="5" fillId="0" borderId="0" xfId="2" applyNumberFormat="1" applyFont="1"/>
    <xf numFmtId="0" fontId="4" fillId="0" borderId="7" xfId="2" applyFont="1" applyBorder="1"/>
    <xf numFmtId="0" fontId="4" fillId="0" borderId="8" xfId="2" applyFont="1" applyBorder="1"/>
    <xf numFmtId="0" fontId="4" fillId="0" borderId="9" xfId="2" applyFont="1" applyBorder="1"/>
    <xf numFmtId="0" fontId="6" fillId="0" borderId="13" xfId="0" applyFont="1" applyBorder="1" applyAlignment="1" applyProtection="1">
      <alignment horizontal="center" vertical="center"/>
    </xf>
    <xf numFmtId="0" fontId="0" fillId="0" borderId="13" xfId="0" applyFont="1" applyBorder="1" applyAlignment="1" applyProtection="1">
      <alignment vertical="center"/>
    </xf>
    <xf numFmtId="43" fontId="1" fillId="0" borderId="13" xfId="1" applyFont="1" applyBorder="1" applyAlignment="1" applyProtection="1">
      <alignment vertical="center"/>
    </xf>
    <xf numFmtId="43" fontId="1" fillId="2" borderId="13" xfId="1" applyFont="1" applyFill="1" applyBorder="1" applyAlignment="1" applyProtection="1">
      <alignment vertical="center"/>
    </xf>
    <xf numFmtId="0" fontId="0" fillId="0" borderId="14" xfId="0" applyFont="1" applyBorder="1" applyAlignment="1" applyProtection="1">
      <alignment vertical="center"/>
    </xf>
    <xf numFmtId="43" fontId="1" fillId="0" borderId="14" xfId="1" applyFont="1" applyBorder="1" applyAlignment="1" applyProtection="1">
      <alignment vertical="center"/>
    </xf>
    <xf numFmtId="43" fontId="1" fillId="2" borderId="14" xfId="1" applyFont="1" applyFill="1" applyBorder="1" applyAlignment="1" applyProtection="1">
      <alignment vertical="center"/>
    </xf>
    <xf numFmtId="0" fontId="0" fillId="0" borderId="15" xfId="0" applyFont="1" applyBorder="1" applyAlignment="1" applyProtection="1">
      <alignment vertical="center"/>
    </xf>
    <xf numFmtId="43" fontId="1" fillId="0" borderId="15" xfId="1" applyFont="1" applyBorder="1" applyAlignment="1" applyProtection="1">
      <alignment vertical="center"/>
    </xf>
    <xf numFmtId="43" fontId="1" fillId="2" borderId="15" xfId="1" applyFont="1" applyFill="1" applyBorder="1" applyAlignment="1" applyProtection="1">
      <alignment vertical="center"/>
    </xf>
    <xf numFmtId="166" fontId="7" fillId="0" borderId="15" xfId="0" applyNumberFormat="1" applyFont="1" applyBorder="1" applyAlignment="1" applyProtection="1">
      <alignment vertical="center"/>
    </xf>
    <xf numFmtId="0" fontId="2" fillId="0" borderId="15" xfId="0" applyFont="1" applyBorder="1" applyAlignment="1">
      <alignment horizontal="center" vertical="center" wrapText="1"/>
    </xf>
    <xf numFmtId="14" fontId="2" fillId="0" borderId="15" xfId="0" applyNumberFormat="1" applyFont="1" applyBorder="1" applyAlignment="1">
      <alignment horizontal="center" vertical="center" wrapText="1"/>
    </xf>
    <xf numFmtId="167" fontId="2" fillId="0" borderId="15" xfId="1" applyNumberFormat="1" applyFont="1" applyBorder="1" applyAlignment="1">
      <alignment horizontal="center" vertical="center" wrapText="1"/>
    </xf>
    <xf numFmtId="0" fontId="2" fillId="3" borderId="15" xfId="0" applyFont="1" applyFill="1" applyBorder="1" applyAlignment="1">
      <alignment horizontal="center" vertical="center" wrapText="1"/>
    </xf>
    <xf numFmtId="167" fontId="2" fillId="3" borderId="15" xfId="1" applyNumberFormat="1" applyFont="1" applyFill="1" applyBorder="1" applyAlignment="1">
      <alignment horizontal="center" vertical="center" wrapText="1"/>
    </xf>
    <xf numFmtId="0" fontId="0" fillId="0" borderId="15" xfId="0" applyBorder="1"/>
    <xf numFmtId="0" fontId="8" fillId="0" borderId="15" xfId="0" applyFont="1" applyBorder="1" applyAlignment="1" applyProtection="1">
      <alignment horizontal="left" vertical="center"/>
      <protection locked="0"/>
    </xf>
    <xf numFmtId="0" fontId="2" fillId="4" borderId="15" xfId="0" applyFont="1" applyFill="1" applyBorder="1" applyAlignment="1">
      <alignment horizontal="center" vertical="center" wrapText="1"/>
    </xf>
    <xf numFmtId="167" fontId="1" fillId="0" borderId="15" xfId="1" applyNumberFormat="1" applyFont="1" applyBorder="1" applyAlignment="1" applyProtection="1">
      <alignment vertical="center"/>
    </xf>
    <xf numFmtId="167" fontId="0" fillId="0" borderId="15" xfId="1" applyNumberFormat="1" applyFont="1" applyBorder="1"/>
    <xf numFmtId="167" fontId="0" fillId="0" borderId="0" xfId="1" applyNumberFormat="1" applyFont="1"/>
    <xf numFmtId="0" fontId="2" fillId="0" borderId="0" xfId="0" applyFont="1"/>
    <xf numFmtId="167" fontId="2" fillId="0" borderId="0" xfId="1" applyNumberFormat="1" applyFont="1"/>
    <xf numFmtId="14" fontId="0" fillId="0" borderId="15" xfId="0" applyNumberFormat="1" applyBorder="1"/>
    <xf numFmtId="0" fontId="6" fillId="0" borderId="15" xfId="0" applyFont="1" applyFill="1" applyBorder="1" applyAlignment="1">
      <alignment horizontal="center" vertical="center" wrapText="1"/>
    </xf>
    <xf numFmtId="167" fontId="10" fillId="0" borderId="15" xfId="1" applyNumberFormat="1" applyFont="1" applyBorder="1" applyAlignment="1">
      <alignment horizontal="center" vertical="center" wrapText="1"/>
    </xf>
    <xf numFmtId="167" fontId="10" fillId="5" borderId="15" xfId="1" applyNumberFormat="1" applyFont="1" applyFill="1" applyBorder="1" applyAlignment="1">
      <alignment horizontal="center" vertical="center" wrapText="1"/>
    </xf>
    <xf numFmtId="0" fontId="2" fillId="0" borderId="0" xfId="1" applyNumberFormat="1" applyFont="1"/>
    <xf numFmtId="0" fontId="10" fillId="5" borderId="15" xfId="1" applyNumberFormat="1" applyFont="1" applyFill="1" applyBorder="1" applyAlignment="1">
      <alignment horizontal="center" vertical="center" wrapText="1"/>
    </xf>
    <xf numFmtId="0" fontId="0" fillId="0" borderId="15" xfId="1" applyNumberFormat="1" applyFont="1" applyBorder="1"/>
    <xf numFmtId="0" fontId="0" fillId="0" borderId="0" xfId="0" applyNumberFormat="1"/>
    <xf numFmtId="165" fontId="5" fillId="0" borderId="0" xfId="2" applyNumberFormat="1" applyFont="1" applyAlignment="1">
      <alignment horizontal="right"/>
    </xf>
    <xf numFmtId="0" fontId="0" fillId="0" borderId="0" xfId="0" applyAlignment="1">
      <alignment horizontal="center"/>
    </xf>
    <xf numFmtId="167" fontId="0" fillId="0" borderId="18" xfId="0" applyNumberFormat="1" applyBorder="1"/>
    <xf numFmtId="167" fontId="9" fillId="6" borderId="19" xfId="0" applyNumberFormat="1" applyFont="1" applyFill="1" applyBorder="1" applyAlignment="1">
      <alignment horizontal="center"/>
    </xf>
    <xf numFmtId="0" fontId="0" fillId="0" borderId="16" xfId="0" applyNumberFormat="1" applyBorder="1" applyAlignment="1">
      <alignment horizontal="center"/>
    </xf>
    <xf numFmtId="0" fontId="9" fillId="6" borderId="21" xfId="0" applyNumberFormat="1" applyFont="1" applyFill="1" applyBorder="1" applyAlignment="1">
      <alignment horizontal="center"/>
    </xf>
    <xf numFmtId="167" fontId="0" fillId="0" borderId="17" xfId="0" applyNumberFormat="1" applyBorder="1"/>
    <xf numFmtId="0" fontId="9" fillId="6" borderId="15" xfId="0" applyFont="1" applyFill="1" applyBorder="1" applyAlignment="1">
      <alignment horizontal="center"/>
    </xf>
    <xf numFmtId="0" fontId="0" fillId="0" borderId="20" xfId="0" applyBorder="1" applyAlignment="1">
      <alignment horizontal="left"/>
    </xf>
    <xf numFmtId="0" fontId="0" fillId="0" borderId="16" xfId="0" applyBorder="1" applyAlignment="1">
      <alignment horizontal="left"/>
    </xf>
    <xf numFmtId="0" fontId="0" fillId="0" borderId="21" xfId="0" applyBorder="1" applyAlignment="1">
      <alignment horizontal="left"/>
    </xf>
    <xf numFmtId="167" fontId="9" fillId="6" borderId="22" xfId="0" applyNumberFormat="1" applyFont="1" applyFill="1" applyBorder="1" applyAlignment="1">
      <alignment horizontal="center"/>
    </xf>
    <xf numFmtId="0" fontId="0" fillId="0" borderId="20" xfId="0" applyNumberFormat="1" applyBorder="1" applyAlignment="1">
      <alignment horizontal="center"/>
    </xf>
  </cellXfs>
  <cellStyles count="3">
    <cellStyle name="Millares" xfId="1" builtinId="3"/>
    <cellStyle name="Normal" xfId="0" builtinId="0"/>
    <cellStyle name="Normal 2 2" xfId="2"/>
  </cellStyles>
  <dxfs count="28">
    <dxf>
      <border>
        <right style="thin">
          <color indexed="64"/>
        </right>
      </border>
    </dxf>
    <dxf>
      <border>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font>
        <color theme="0"/>
      </font>
    </dxf>
    <dxf>
      <font>
        <color theme="0"/>
      </font>
    </dxf>
    <dxf>
      <font>
        <b/>
      </font>
    </dxf>
    <dxf>
      <font>
        <b/>
      </font>
    </dxf>
    <dxf>
      <alignment vertical="bottom" readingOrder="0"/>
    </dxf>
    <dxf>
      <alignment vertical="bottom" readingOrder="0"/>
    </dxf>
    <dxf>
      <alignment horizontal="center" readingOrder="0"/>
    </dxf>
    <dxf>
      <alignment horizontal="center" readingOrder="0"/>
    </dxf>
    <dxf>
      <fill>
        <patternFill>
          <bgColor theme="9" tint="-0.249977111117893"/>
        </patternFill>
      </fill>
    </dxf>
    <dxf>
      <fill>
        <patternFill>
          <bgColor theme="9" tint="-0.249977111117893"/>
        </patternFill>
      </fill>
    </dxf>
    <dxf>
      <fill>
        <patternFill patternType="solid">
          <bgColor theme="9" tint="0.39997558519241921"/>
        </patternFill>
      </fill>
    </dxf>
    <dxf>
      <fill>
        <patternFill patternType="solid">
          <bgColor theme="9" tint="0.39997558519241921"/>
        </patternFill>
      </fill>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90.549766203701" createdVersion="5" refreshedVersion="5" minRefreshableVersion="3" recordCount="151">
  <cacheSource type="worksheet">
    <worksheetSource ref="A2:X153" sheet="ESTADO DE CADA FACTURA"/>
  </cacheSource>
  <cacheFields count="24">
    <cacheField name="NIT Prestador" numFmtId="0">
      <sharedItems containsSemiMixedTypes="0" containsString="0" containsNumber="1" containsInteger="1" minValue="891401777" maxValue="891401777"/>
    </cacheField>
    <cacheField name="Nombre Prestador" numFmtId="0">
      <sharedItems/>
    </cacheField>
    <cacheField name="Alfa Factura" numFmtId="0">
      <sharedItems containsNonDate="0" containsString="0" containsBlank="1"/>
    </cacheField>
    <cacheField name="Numero Factura" numFmtId="0">
      <sharedItems/>
    </cacheField>
    <cacheField name="Llave" numFmtId="0">
      <sharedItems/>
    </cacheField>
    <cacheField name="Fecha Factura IPS" numFmtId="0">
      <sharedItems/>
    </cacheField>
    <cacheField name="Fecha Factura EPS" numFmtId="14">
      <sharedItems containsNonDate="0" containsDate="1" containsString="0" containsBlank="1" minDate="1899-12-30T00:00:00" maxDate="2023-06-18T00:00:00"/>
    </cacheField>
    <cacheField name="Valor Total Bruto" numFmtId="167">
      <sharedItems containsSemiMixedTypes="0" containsString="0" containsNumber="1" containsInteger="1" minValue="6000" maxValue="69531850"/>
    </cacheField>
    <cacheField name="Valor Saldo IPS" numFmtId="167">
      <sharedItems containsSemiMixedTypes="0" containsString="0" containsNumber="1" containsInteger="1" minValue="6000" maxValue="5560463"/>
    </cacheField>
    <cacheField name="ESTADO EPS SEPTIEMBRE 20" numFmtId="0">
      <sharedItems count="7">
        <s v="FACTURA DEVUELTA"/>
        <s v="FACTURA GLOSA PENDIENTE POR CONCILIAR"/>
        <s v="FACTURA CANCELADA"/>
        <s v="FACTURA CANCELADA PARCIALMENTE - GLOSA PENDIENTE POR CONCILIAR"/>
        <s v="FACTURA NO RADICADA"/>
        <s v="FACTURA COVID-19"/>
        <s v="FACTURA CANCELADA  " u="1"/>
      </sharedItems>
    </cacheField>
    <cacheField name="Covid-19" numFmtId="0">
      <sharedItems containsBlank="1"/>
    </cacheField>
    <cacheField name="Validación Covid-19" numFmtId="0">
      <sharedItems containsNonDate="0" containsString="0" containsBlank="1"/>
    </cacheField>
    <cacheField name="Valor Devolucion" numFmtId="167">
      <sharedItems containsSemiMixedTypes="0" containsString="0" containsNumber="1" containsInteger="1" minValue="0" maxValue="977910"/>
    </cacheField>
    <cacheField name="Valor Glosa Pendiente" numFmtId="167">
      <sharedItems containsSemiMixedTypes="0" containsString="0" containsNumber="1" containsInteger="1" minValue="0" maxValue="390920"/>
    </cacheField>
    <cacheField name="Objeción" numFmtId="0">
      <sharedItems containsBlank="1" longText="1"/>
    </cacheField>
    <cacheField name="Valor Total Bruto2" numFmtId="167">
      <sharedItems containsSemiMixedTypes="0" containsString="0" containsNumber="1" containsInteger="1" minValue="0" maxValue="977910"/>
    </cacheField>
    <cacheField name="Valor Radicado" numFmtId="167">
      <sharedItems containsSemiMixedTypes="0" containsString="0" containsNumber="1" containsInteger="1" minValue="0" maxValue="977910"/>
    </cacheField>
    <cacheField name="Valor Pagar" numFmtId="167">
      <sharedItems containsSemiMixedTypes="0" containsString="0" containsNumber="1" containsInteger="1" minValue="0" maxValue="604386"/>
    </cacheField>
    <cacheField name="Valor Cancelado SAP" numFmtId="167">
      <sharedItems containsSemiMixedTypes="0" containsString="0" containsNumber="1" containsInteger="1" minValue="0" maxValue="69015303"/>
    </cacheField>
    <cacheField name="Doc Compensación" numFmtId="0">
      <sharedItems containsString="0" containsBlank="1" containsNumber="1" containsInteger="1" minValue="2201315587" maxValue="4800060543"/>
    </cacheField>
    <cacheField name="Fecha de Compensación" numFmtId="0">
      <sharedItems containsBlank="1"/>
    </cacheField>
    <cacheField name="Observación Recobro Capita" numFmtId="0">
      <sharedItems containsBlank="1"/>
    </cacheField>
    <cacheField name="Valor recobrado" numFmtId="167">
      <sharedItems containsString="0" containsBlank="1" containsNumber="1" containsInteger="1" minValue="0" maxValue="4249923"/>
    </cacheField>
    <cacheField name="Fecha Corte" numFmtId="14">
      <sharedItems containsSemiMixedTypes="0" containsNonDate="0" containsDate="1" containsString="0" minDate="2023-07-31T00:00:00" maxDate="2023-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1">
  <r>
    <n v="891401777"/>
    <s v="E.S.E. HOSPITAL SAN VICENTE DE PAUL-SANT"/>
    <m/>
    <s v="FE50732"/>
    <s v="891401777_FE50732"/>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858"/>
    <s v="891401777_FE50858"/>
    <s v="15/12/2022  "/>
    <d v="2023-01-17T00:00:00"/>
    <n v="140340"/>
    <n v="140340"/>
    <x v="0"/>
    <m/>
    <m/>
    <n v="140340"/>
    <n v="0"/>
    <s v="AUT:se devuelve factura con soportes completosfactura ambulatoria.no cuenta con autorizacion del medicamen paciente capitado ESE HOSPITAL SAN VICENTE DE PAUL SANTUARIO Solicitarla capautorizaciones@epsdelagente.com.co yufrey"/>
    <n v="140340"/>
    <n v="140340"/>
    <n v="0"/>
    <n v="0"/>
    <m/>
    <m/>
    <m/>
    <m/>
    <d v="2023-07-31T00:00:00"/>
  </r>
  <r>
    <n v="891401777"/>
    <s v="E.S.E. HOSPITAL SAN VICENTE DE PAUL-SANT"/>
    <m/>
    <s v="FE50859"/>
    <s v="891401777_FE50859"/>
    <s v="15/12/2022  "/>
    <d v="2023-01-17T00:00:00"/>
    <n v="185766"/>
    <n v="122166"/>
    <x v="1"/>
    <m/>
    <m/>
    <n v="0"/>
    <n v="122166"/>
    <s v=".PGP: SE GLOSA EL CUM 19988550-4 14659 YA QUE SE ENCUENTRA DENTRO DE LA CAPITA QUE ESTA CONVENIO. ANDRES FERNANDEZ                                                                                                                                                                                                                                                                                                                                                                                                                                                                                                                                                                                                                                                                                                                                                                                                                                                                                                                                                                                                                                                                                                                                                                                                                                                                                                                                                                                                                                         "/>
    <n v="185766"/>
    <n v="185766"/>
    <n v="63600"/>
    <n v="63600"/>
    <n v="4800059489"/>
    <s v="18.04.2023"/>
    <m/>
    <m/>
    <d v="2023-07-31T00:00:00"/>
  </r>
  <r>
    <n v="891401777"/>
    <s v="E.S.E. HOSPITAL SAN VICENTE DE PAUL-SANT"/>
    <m/>
    <s v="FE50861"/>
    <s v="891401777_FE50861"/>
    <s v="15/12/2022  "/>
    <d v="2023-01-17T00:00:00"/>
    <n v="140340"/>
    <n v="140340"/>
    <x v="0"/>
    <m/>
    <m/>
    <n v="140340"/>
    <n v="0"/>
    <s v="AUT:se devuelve factura con soportes completosfactura ambulatoria.no cuenta con autorizacion del medicamen paciente capitado ESE HOSPITAL SAN VICENTE DE PAUL SANTUARIO Solicitarla capautorizaciones@epsdelagente.com.co yufrey"/>
    <n v="140340"/>
    <n v="140340"/>
    <n v="0"/>
    <n v="0"/>
    <m/>
    <m/>
    <m/>
    <m/>
    <d v="2023-07-31T00:00:00"/>
  </r>
  <r>
    <n v="891401777"/>
    <s v="E.S.E. HOSPITAL SAN VICENTE DE PAUL-SANT"/>
    <m/>
    <s v="FE50863"/>
    <s v="891401777_FE50863"/>
    <s v="15/12/2022  "/>
    <d v="2023-01-17T00:00:00"/>
    <n v="464412"/>
    <n v="222612"/>
    <x v="1"/>
    <m/>
    <m/>
    <n v="0"/>
    <n v="222612"/>
    <s v=".PGP: SE GLOSA EL CUM 19950479-19 19988550-4 14659 YA QUE SE ENCUENTRA DENTRO DE LA CAPITA QUE ESTA CONVENIO          . ANDRES FERNANDEZ                                                                                                                                                                                                                                                                                                                                                                                                                                                                                                                                                                                                                                                                                                                                                                                                                                                                                                                                                                                                                                                                                                                                                                                                                                                                                                                                                                                                                  "/>
    <n v="464412"/>
    <n v="464412"/>
    <n v="241800"/>
    <n v="241800"/>
    <n v="4800059489"/>
    <s v="18.04.2023"/>
    <m/>
    <m/>
    <d v="2023-07-31T00:00:00"/>
  </r>
  <r>
    <n v="891401777"/>
    <s v="E.S.E. HOSPITAL SAN VICENTE DE PAUL-SANT"/>
    <m/>
    <s v="FE54200"/>
    <s v="891401777_FE54200"/>
    <s v="04/02/2023  "/>
    <m/>
    <n v="4553561"/>
    <n v="766892"/>
    <x v="2"/>
    <m/>
    <m/>
    <n v="0"/>
    <n v="0"/>
    <m/>
    <n v="0"/>
    <n v="0"/>
    <n v="0"/>
    <n v="3786669"/>
    <n v="2201353237"/>
    <s v="15.02.2023"/>
    <s v="ACTA RECOBRO CAPITA $766892 19/12/2022"/>
    <n v="766892"/>
    <d v="2023-07-31T00:00:00"/>
  </r>
  <r>
    <n v="891401777"/>
    <s v="E.S.E. HOSPITAL SAN VICENTE DE PAUL-SANT"/>
    <m/>
    <s v="FE54937"/>
    <s v="891401777_FE54937"/>
    <s v="16/02/2023  "/>
    <d v="2023-03-14T00:00:00"/>
    <n v="7000"/>
    <n v="7000"/>
    <x v="2"/>
    <m/>
    <m/>
    <n v="0"/>
    <n v="0"/>
    <m/>
    <n v="7000"/>
    <n v="7000"/>
    <n v="7000"/>
    <n v="7000"/>
    <n v="4800060346"/>
    <s v="30.06.2023"/>
    <m/>
    <m/>
    <d v="2023-07-31T00:00:00"/>
  </r>
  <r>
    <n v="891401777"/>
    <s v="E.S.E. HOSPITAL SAN VICENTE DE PAUL-SANT"/>
    <m/>
    <s v="FE54939"/>
    <s v="891401777_FE54939"/>
    <s v="16/02/2023  "/>
    <d v="2023-03-14T00:00:00"/>
    <n v="7000"/>
    <n v="7000"/>
    <x v="2"/>
    <m/>
    <m/>
    <n v="0"/>
    <n v="0"/>
    <m/>
    <n v="7000"/>
    <n v="7000"/>
    <n v="7000"/>
    <n v="7000"/>
    <n v="4800060346"/>
    <s v="30.06.2023"/>
    <m/>
    <m/>
    <d v="2023-07-31T00:00:00"/>
  </r>
  <r>
    <n v="891401777"/>
    <s v="E.S.E. HOSPITAL SAN VICENTE DE PAUL-SANT"/>
    <m/>
    <s v="FE54957"/>
    <s v="891401777_FE54957"/>
    <s v="16/02/2023  "/>
    <d v="2023-03-14T00:00:00"/>
    <n v="7000"/>
    <n v="7000"/>
    <x v="2"/>
    <m/>
    <m/>
    <n v="0"/>
    <n v="0"/>
    <m/>
    <n v="7000"/>
    <n v="7000"/>
    <n v="7000"/>
    <n v="7000"/>
    <n v="4800060346"/>
    <s v="30.06.2023"/>
    <m/>
    <m/>
    <d v="2023-07-31T00:00:00"/>
  </r>
  <r>
    <n v="891401777"/>
    <s v="E.S.E. HOSPITAL SAN VICENTE DE PAUL-SANT"/>
    <m/>
    <s v="FE56801"/>
    <s v="891401777_FE56801"/>
    <s v="16/03/2023  "/>
    <d v="2023-04-04T00:00:00"/>
    <n v="34400"/>
    <n v="34400"/>
    <x v="3"/>
    <m/>
    <m/>
    <n v="0"/>
    <n v="13610"/>
    <s v="TARIFA:SE GLOSA COD 890703 POR MAYOR VALOR COBRADO, TARIFAPACTADA $20.790 DIFERENCIA $13.610 SE OBJETA LA DIFERENCIA $13.610. CAROLKINA MOSQUERA"/>
    <n v="34400"/>
    <n v="34400"/>
    <n v="20790"/>
    <n v="20790"/>
    <n v="4800060346"/>
    <s v="30.06.2023"/>
    <m/>
    <m/>
    <d v="2023-07-31T00:00:00"/>
  </r>
  <r>
    <n v="891401777"/>
    <s v="E.S.E. HOSPITAL SAN VICENTE DE PAUL-SANT"/>
    <m/>
    <s v="FE58266"/>
    <s v="891401777_FE58266"/>
    <s v="06/04/2023  "/>
    <d v="2023-05-10T00:00:00"/>
    <n v="214200"/>
    <n v="214200"/>
    <x v="3"/>
    <m/>
    <m/>
    <n v="0"/>
    <n v="98210"/>
    <s v="TARIFA: SE REALIZA OBJECCION MAYOR VALOR COBRADO EN CUPS890701 T/P $45.990 DIFERENCIA $30.210,CUPS 861201 T/P $70.00 0 DIFERENCIA $68.000,SE GLOSA LA DIFERENCIA $98.210 CAROLINA MOSQUERA"/>
    <n v="214200"/>
    <n v="214200"/>
    <n v="115990"/>
    <n v="115990"/>
    <n v="4800060346"/>
    <s v="30.06.2023"/>
    <m/>
    <m/>
    <d v="2023-07-31T00:00:00"/>
  </r>
  <r>
    <n v="891401777"/>
    <s v="E.S.E. HOSPITAL SAN VICENTE DE PAUL-SANT"/>
    <m/>
    <s v="FE60928"/>
    <s v="891401777_FE60928"/>
    <s v="18/05/2023  "/>
    <d v="2023-06-17T00:00:00"/>
    <n v="7000"/>
    <n v="7000"/>
    <x v="0"/>
    <m/>
    <m/>
    <n v="7000"/>
    <n v="0"/>
    <s v="PAIWEB:SE DEVUELVE FACTURA CON TODOS SUS SOPORTES COMPLETOS,USUARIO NO APARECE REGISTRADO EN PAIWEB EN LA FECHA REPORTADA,POR FAVOR ANEXAR REPORTE.CAROLINA MOSQUERA TRIVIÑO"/>
    <n v="7000"/>
    <n v="7000"/>
    <n v="0"/>
    <n v="0"/>
    <m/>
    <m/>
    <m/>
    <m/>
    <d v="2023-07-31T00:00:00"/>
  </r>
  <r>
    <n v="891401777"/>
    <s v="E.S.E. HOSPITAL SAN VICENTE DE PAUL-SANT"/>
    <m/>
    <s v="FE62517"/>
    <s v="891401777_FE62517"/>
    <s v="08/06/2023  "/>
    <m/>
    <n v="34400"/>
    <n v="34400"/>
    <x v="4"/>
    <m/>
    <m/>
    <n v="0"/>
    <n v="0"/>
    <m/>
    <n v="0"/>
    <n v="0"/>
    <n v="0"/>
    <n v="0"/>
    <m/>
    <m/>
    <m/>
    <m/>
    <d v="2023-07-31T00:00:00"/>
  </r>
  <r>
    <n v="891401777"/>
    <s v="E.S.E. HOSPITAL SAN VICENTE DE PAUL-SANT"/>
    <m/>
    <s v="FE64723"/>
    <s v="891401777_FE64723"/>
    <s v="08/07/2023  "/>
    <d v="1899-12-30T00:00:00"/>
    <n v="4982235"/>
    <n v="4982235"/>
    <x v="2"/>
    <m/>
    <m/>
    <n v="0"/>
    <n v="0"/>
    <m/>
    <n v="0"/>
    <n v="0"/>
    <n v="0"/>
    <n v="4982235"/>
    <n v="2201421071"/>
    <s v="14.08.2023"/>
    <m/>
    <n v="0"/>
    <d v="2023-07-31T00:00:00"/>
  </r>
  <r>
    <n v="891401777"/>
    <s v="E.S.E. HOSPITAL SAN VICENTE DE PAUL-SANT"/>
    <m/>
    <s v="FE37841"/>
    <s v="891401777_FE37841"/>
    <s v="01/06/2022  "/>
    <d v="2022-07-21T00:00:00"/>
    <n v="657147"/>
    <n v="657147"/>
    <x v="0"/>
    <m/>
    <m/>
    <n v="657147"/>
    <n v="0"/>
    <s v="AUT.se devuelve factura con soportes completos ,por queno anexan la autorizacion de los servicios . pte yanery patiño."/>
    <n v="657147"/>
    <n v="657147"/>
    <n v="0"/>
    <n v="0"/>
    <m/>
    <m/>
    <m/>
    <n v="0"/>
    <d v="2023-07-31T00:00:00"/>
  </r>
  <r>
    <n v="891401777"/>
    <s v="E.S.E. HOSPITAL SAN VICENTE DE PAUL-SANT"/>
    <m/>
    <s v="FE40408"/>
    <s v="891401777_FE40408"/>
    <s v="07/07/2022  "/>
    <d v="2022-08-18T00:00:00"/>
    <n v="72829"/>
    <n v="6467"/>
    <x v="3"/>
    <m/>
    <m/>
    <n v="0"/>
    <n v="19710"/>
    <s v="TARIFA: SE GLOSA FACTURA POR MAYOR VALOR COBRADO EN CONSULTA DE URGENCIA SEGUN NOTA TECNICA CUESTA $45990 ELIZABETH FERN                                                                                                                                                                                                                                                                                                                                                                                                                                                                                                                                                                                                                                                                                                                                                                                                                                                                                                                                                                                                                                                                                                                                                                                                                                                                                                                                                                                                                                    "/>
    <n v="72829"/>
    <n v="72829"/>
    <n v="0"/>
    <n v="53119"/>
    <n v="4800058858"/>
    <s v="15.02.2023"/>
    <m/>
    <n v="0"/>
    <d v="2023-07-31T00:00:00"/>
  </r>
  <r>
    <n v="891401777"/>
    <s v="E.S.E. HOSPITAL SAN VICENTE DE PAUL-SANT"/>
    <m/>
    <s v="FE41957"/>
    <s v="891401777_FE41957"/>
    <s v="30/07/2022  "/>
    <d v="2022-08-18T00:00:00"/>
    <n v="65803"/>
    <n v="10432"/>
    <x v="3"/>
    <m/>
    <m/>
    <n v="0"/>
    <n v="19710"/>
    <s v="TARIFA: SE GLOSA FACTURA POR MAYIR VALOR COBRADO EN CONSULTA DE URGENCIA SEGUN NOTA TECNICA CUESTA$45990 ELIZABETH FERBN                                                                                                                                                                                                                                                                                                                                                                                                                                                                                                                                                                                                                                                                                                                                                                                                                                                                                                                                                                                                                                                                                                                                                                                                                                                                                                                                                                                                                                    "/>
    <n v="65803"/>
    <n v="65803"/>
    <n v="0"/>
    <n v="46093"/>
    <n v="4800058858"/>
    <s v="15.02.2023"/>
    <m/>
    <n v="0"/>
    <d v="2023-07-31T00:00:00"/>
  </r>
  <r>
    <n v="891401777"/>
    <s v="E.S.E. HOSPITAL SAN VICENTE DE PAUL-SANT"/>
    <m/>
    <s v="FE42504"/>
    <s v="891401777_FE42504"/>
    <s v="09/08/2022  "/>
    <d v="2022-09-17T00:00:00"/>
    <n v="99423"/>
    <n v="99423"/>
    <x v="5"/>
    <s v="ESTADO DOS"/>
    <m/>
    <n v="0"/>
    <n v="0"/>
    <s v="COVID-19. SE REALIZA DEVOLUCIÓN DE LA CUENTA, PUESTO QUE NOSE EVIDENCIA EL REPORTE EN SISMUESTRA, POR FAVOR CARGAR O CO RREGIR EL REPORTE DE SISMUESTRA"/>
    <n v="99423"/>
    <n v="99423"/>
    <n v="99423"/>
    <n v="0"/>
    <m/>
    <m/>
    <m/>
    <n v="0"/>
    <d v="2023-07-31T00:00:00"/>
  </r>
  <r>
    <n v="891401777"/>
    <s v="E.S.E. HOSPITAL SAN VICENTE DE PAUL-SANT"/>
    <m/>
    <s v="FE42530"/>
    <s v="891401777_FE42530"/>
    <s v="08/09/2022  "/>
    <d v="2023-01-06T00:00:00"/>
    <n v="99423"/>
    <n v="17807"/>
    <x v="5"/>
    <s v="ESTADO DOS"/>
    <m/>
    <n v="0"/>
    <n v="0"/>
    <s v="COVID: SE DEVUELVE FACTURA CON SOPORTES COMPLETOSNO REPORTADA EN CIS MUESTRA . FAVOR REPORTARLA PARA DARLE TR AMITE ALA FACTURA. YUFREY"/>
    <n v="99423"/>
    <n v="99423"/>
    <n v="99423"/>
    <n v="99423"/>
    <n v="4800060346"/>
    <s v="30.06.2023"/>
    <m/>
    <n v="0"/>
    <d v="2023-07-31T00:00:00"/>
  </r>
  <r>
    <n v="891401777"/>
    <s v="E.S.E. HOSPITAL SAN VICENTE DE PAUL-SANT"/>
    <m/>
    <s v="FE43962"/>
    <s v="891401777_FE43962"/>
    <s v="31/08/2022  "/>
    <d v="2022-09-17T00:00:00"/>
    <n v="74865"/>
    <n v="55155"/>
    <x v="2"/>
    <m/>
    <m/>
    <n v="0"/>
    <n v="0"/>
    <m/>
    <n v="74865"/>
    <n v="74865"/>
    <n v="74865"/>
    <n v="55155"/>
    <n v="2201315587"/>
    <s v="31.10.2022"/>
    <m/>
    <n v="0"/>
    <d v="2023-07-31T00:00:00"/>
  </r>
  <r>
    <n v="891401777"/>
    <s v="E.S.E. HOSPITAL SAN VICENTE DE PAUL-SANT"/>
    <m/>
    <s v="FE44189"/>
    <s v="891401777_FE44189"/>
    <s v="03/09/2022  "/>
    <d v="2022-10-11T00:00:00"/>
    <n v="79105"/>
    <n v="79105"/>
    <x v="2"/>
    <m/>
    <m/>
    <n v="0"/>
    <n v="0"/>
    <m/>
    <n v="79105"/>
    <n v="79105"/>
    <n v="79105"/>
    <n v="79105"/>
    <n v="4800060346"/>
    <s v="30.06.2023"/>
    <m/>
    <n v="0"/>
    <d v="2023-07-31T00:00:00"/>
  </r>
  <r>
    <n v="891401777"/>
    <s v="E.S.E. HOSPITAL SAN VICENTE DE PAUL-SANT"/>
    <m/>
    <s v="FE44623"/>
    <s v="891401777_FE44623"/>
    <s v="13/09/2022  "/>
    <d v="2022-10-11T00:00:00"/>
    <n v="67458"/>
    <n v="67458"/>
    <x v="2"/>
    <m/>
    <m/>
    <n v="0"/>
    <n v="0"/>
    <m/>
    <n v="67458"/>
    <n v="67458"/>
    <n v="67458"/>
    <n v="67458"/>
    <n v="4800060346"/>
    <s v="30.06.2023"/>
    <m/>
    <n v="0"/>
    <d v="2023-07-31T00:00:00"/>
  </r>
  <r>
    <n v="891401777"/>
    <s v="E.S.E. HOSPITAL SAN VICENTE DE PAUL-SANT"/>
    <m/>
    <s v="FE44624"/>
    <s v="891401777_FE44624"/>
    <s v="13/09/2022  "/>
    <d v="2022-10-11T00:00:00"/>
    <n v="67458"/>
    <n v="19710"/>
    <x v="1"/>
    <m/>
    <m/>
    <n v="0"/>
    <n v="19710"/>
    <s v="TARIFA: SE GLOSA FACTURA POR MAYIR VALOR COBRADO EN CONSULTA DE URGENCIA SEGUN NOTA TECNICA CUESTA$45990                DE URGENCIA SEGUN NOTA TECNICA CUESTA$45990                                                                                                                                                                                                                                                                                                                                                                                                                                                                                                                                                                                                                                                                                                                                                                                                                                                                                                                                                                                                                                                                                                                                                                                                                                                                                                                                                                                         "/>
    <n v="67458"/>
    <n v="67458"/>
    <n v="0"/>
    <n v="47748"/>
    <n v="4800058858"/>
    <s v="15.02.2023"/>
    <m/>
    <n v="0"/>
    <d v="2023-07-31T00:00:00"/>
  </r>
  <r>
    <n v="891401777"/>
    <s v="E.S.E. HOSPITAL SAN VICENTE DE PAUL-SANT"/>
    <m/>
    <s v="FE45284"/>
    <s v="891401777_FE45284"/>
    <s v="22/09/2022  "/>
    <d v="2022-10-11T00:00:00"/>
    <n v="73920"/>
    <n v="19710"/>
    <x v="1"/>
    <m/>
    <m/>
    <n v="0"/>
    <n v="19710"/>
    <s v="TARIFA: SE GLOSA FACTURA POR MAYIR VALOR COBRADO EN CONSULTA DE URGENCIA SEGUN NOTA TECNICA CUESTA$45990                 ELIZABETH FERNANDEZ                                                                                                                                                                                                                                                                                                                                                                                                                                                                                                                                                                                                                                                                                                                                                                                                                                                                                                                                                                                                                                                                                                                                                                                                                                                                                                                                                                                                                "/>
    <n v="73920"/>
    <n v="73920"/>
    <n v="0"/>
    <n v="54210"/>
    <n v="4800058858"/>
    <s v="15.02.2023"/>
    <m/>
    <n v="0"/>
    <d v="2023-07-31T00:00:00"/>
  </r>
  <r>
    <n v="891401777"/>
    <s v="E.S.E. HOSPITAL SAN VICENTE DE PAUL-SANT"/>
    <m/>
    <s v="FE49576"/>
    <s v="891401777_FE49576"/>
    <s v="26/11/2022  "/>
    <d v="2022-12-13T00:00:00"/>
    <n v="67268"/>
    <n v="19710"/>
    <x v="1"/>
    <m/>
    <m/>
    <n v="0"/>
    <n v="19710"/>
    <s v="TARIFA: SE GLOSA FACTURA POR MAYOR VALOR COBRADO EN CONSULTA DE URGENCIA SEGUN NOTA TECNICA CUESTA $45990 DEL CONVENIO. YUFREY HERNNADEZ"/>
    <n v="67268"/>
    <n v="67268"/>
    <n v="0"/>
    <n v="47558"/>
    <n v="4800058858"/>
    <s v="15.02.2023"/>
    <m/>
    <n v="0"/>
    <d v="2023-07-31T00:00:00"/>
  </r>
  <r>
    <n v="891401777"/>
    <s v="E.S.E. HOSPITAL SAN VICENTE DE PAUL-SANT"/>
    <m/>
    <s v="FE50659"/>
    <s v="891401777_FE50659"/>
    <s v="14/12/2022  "/>
    <d v="2023-01-17T00:00:00"/>
    <n v="116964"/>
    <n v="68604"/>
    <x v="1"/>
    <m/>
    <m/>
    <n v="0"/>
    <n v="68604"/>
    <s v=".PGP: SE GLOSA EL CUM 14659 YA QUE SE ENCUENTRA DENTRO DE LA CAPITA QUE ESTA CONVENIO. ANDRES FERNANDEZ                                                                                                                                                                                                                                                                                                                                                                                                                                                                                                                                                                                                                                                                                                                                                                                                                                                                                                                                                                                                                                                                                                                                                                                                                                                                                                                                                                                                                                                     "/>
    <n v="116964"/>
    <n v="116964"/>
    <n v="48360"/>
    <n v="48360"/>
    <n v="4800059489"/>
    <s v="18.04.2023"/>
    <m/>
    <n v="0"/>
    <d v="2023-07-31T00:00:00"/>
  </r>
  <r>
    <n v="891401777"/>
    <s v="E.S.E. HOSPITAL SAN VICENTE DE PAUL-SANT"/>
    <m/>
    <s v="FE50661"/>
    <s v="891401777_FE50661"/>
    <s v="14/12/2022  "/>
    <d v="2023-01-17T00:00:00"/>
    <n v="210602"/>
    <n v="147002"/>
    <x v="1"/>
    <m/>
    <m/>
    <n v="0"/>
    <n v="147002"/>
    <s v=".PGP: SE GLOSA EL CUM 19950479-19 14659 YA QUE SE ENCUENTRA DENTRO DE LA CAPITA QUE ESTA CONVENIO. ANDRES FERNANDEZ                                                                                                                                                                                                                                                                                                                                                                                                                                                                                                                                                                                                                                                                                                                                                                                                                                                                                                                                                                                                                                                                                                                                                                                                                                                                                                                                                                                                                                        "/>
    <n v="210602"/>
    <n v="210602"/>
    <n v="63600"/>
    <n v="63600"/>
    <n v="4800059489"/>
    <s v="18.04.2023"/>
    <m/>
    <n v="0"/>
    <d v="2023-07-31T00:00:00"/>
  </r>
  <r>
    <n v="891401777"/>
    <s v="E.S.E. HOSPITAL SAN VICENTE DE PAUL-SANT"/>
    <m/>
    <s v="FE50665"/>
    <s v="891401777_FE50665"/>
    <s v="14/12/2022  "/>
    <d v="2023-01-17T00:00:00"/>
    <n v="110336"/>
    <n v="44096"/>
    <x v="1"/>
    <m/>
    <m/>
    <n v="0"/>
    <n v="44096"/>
    <s v=".PGP: SE GLOSA EL CUM 19950479-19 YA QUE SE ENCUENTRA DENTRO DE LA CAPITA QUE ESTA CONVENIO. ANDRES FERNANDEZ                                                                                                                                                                                                                                                                                                                                                                                                                                                                                                                                                                                                                                                                                                                                                                                                                                                                                                                                                                                                                                                                                                                                                                                                                                                                                                                                                                                                                                               "/>
    <n v="110336"/>
    <n v="110336"/>
    <n v="66240"/>
    <n v="66240"/>
    <n v="4800059489"/>
    <s v="18.04.2023"/>
    <m/>
    <n v="0"/>
    <d v="2023-07-31T00:00:00"/>
  </r>
  <r>
    <n v="891401777"/>
    <s v="E.S.E. HOSPITAL SAN VICENTE DE PAUL-SANT"/>
    <m/>
    <s v="FE50668"/>
    <s v="891401777_FE50668"/>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669"/>
    <s v="891401777_FE50669"/>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671"/>
    <s v="891401777_FE50671"/>
    <s v="14/12/2022  "/>
    <d v="2023-01-17T00:00:00"/>
    <n v="56802"/>
    <n v="56802"/>
    <x v="0"/>
    <m/>
    <m/>
    <n v="56802"/>
    <n v="0"/>
    <s v="AUT:se devuelve factura con soportes completosfactura ambulatoria.no cuenta con autorizacion del medicamen paciente capitado ESE HOSPITAL SAN VICENTE DE PAUL SANTUARIO Solicitarla capautorizaciones@epsdelagente.com.co yufrey"/>
    <n v="56802"/>
    <n v="56802"/>
    <n v="0"/>
    <n v="0"/>
    <m/>
    <m/>
    <m/>
    <n v="0"/>
    <d v="2023-07-31T00:00:00"/>
  </r>
  <r>
    <n v="891401777"/>
    <s v="E.S.E. HOSPITAL SAN VICENTE DE PAUL-SANT"/>
    <m/>
    <s v="FE50672"/>
    <s v="891401777_FE50672"/>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673"/>
    <s v="891401777_FE50673"/>
    <s v="14/12/2022  "/>
    <d v="2023-01-17T00:00:00"/>
    <n v="191407"/>
    <n v="19710"/>
    <x v="1"/>
    <m/>
    <m/>
    <n v="0"/>
    <n v="19710"/>
    <s v="TARIFA MAYOR VALOR COBRADO EN CONSULTA URGENICAS FACUTRAN $65700 CONVENIO $ 45990 SE OBJETA LA DIFERENCIA $ 19710 YUFREY"/>
    <n v="191407"/>
    <n v="191407"/>
    <n v="171697"/>
    <n v="171697"/>
    <n v="4800058858"/>
    <s v="15.02.2023"/>
    <m/>
    <n v="0"/>
    <d v="2023-07-31T00:00:00"/>
  </r>
  <r>
    <n v="891401777"/>
    <s v="E.S.E. HOSPITAL SAN VICENTE DE PAUL-SANT"/>
    <m/>
    <s v="FE50674"/>
    <s v="891401777_FE50674"/>
    <s v="14/12/2022  "/>
    <d v="2023-01-17T00:00:00"/>
    <n v="43932"/>
    <n v="43932"/>
    <x v="0"/>
    <m/>
    <m/>
    <n v="43932"/>
    <n v="0"/>
    <s v="AUT:se devuelve factura con soportes completosfactura ambulatoria.no cuenta con autorizacion del medicamen paciente capitado ESE HOSPITAL SAN VICENTE DE PAUL SANTUARIO Solicitarla capautorizaciones@epsdelagente.com.co yufrey"/>
    <n v="43932"/>
    <n v="43932"/>
    <n v="0"/>
    <n v="0"/>
    <m/>
    <m/>
    <m/>
    <n v="0"/>
    <d v="2023-07-31T00:00:00"/>
  </r>
  <r>
    <n v="891401777"/>
    <s v="E.S.E. HOSPITAL SAN VICENTE DE PAUL-SANT"/>
    <m/>
    <s v="FE50676"/>
    <s v="891401777_FE50676"/>
    <s v="14/12/2022  "/>
    <d v="2023-01-17T00:00:00"/>
    <n v="536808"/>
    <n v="536808"/>
    <x v="0"/>
    <m/>
    <m/>
    <n v="536808"/>
    <n v="0"/>
    <s v="AUT:se devuelve factura con soportes completosfactura ambulatoria.no cuenta con autorizacion del medicamen paciente capitado ESE HOSPITAL SAN VICENTE DE PAUL SANTUARIO Solicitarla capautorizaciones@epsdelagente.com.co yufrey"/>
    <n v="536808"/>
    <n v="536808"/>
    <n v="0"/>
    <n v="0"/>
    <m/>
    <m/>
    <m/>
    <n v="0"/>
    <d v="2023-07-31T00:00:00"/>
  </r>
  <r>
    <n v="891401777"/>
    <s v="E.S.E. HOSPITAL SAN VICENTE DE PAUL-SANT"/>
    <m/>
    <s v="FE50677"/>
    <s v="891401777_FE50677"/>
    <s v="14/12/2022  "/>
    <d v="2023-01-17T00:00:00"/>
    <n v="102960"/>
    <n v="102960"/>
    <x v="0"/>
    <m/>
    <m/>
    <n v="102960"/>
    <n v="0"/>
    <s v="AUT:se devuelve factura con soportes completosfactura ambulatoria.no cuenta con autorizacion del medicamen paciente capitado ESE HOSPITAL SAN VICENTE DE PAUL SANTUARIO Solicitarla capautorizaciones@epsdelagente.com.co yufrey"/>
    <n v="102960"/>
    <n v="102960"/>
    <n v="0"/>
    <n v="0"/>
    <m/>
    <m/>
    <m/>
    <n v="0"/>
    <d v="2023-07-31T00:00:00"/>
  </r>
  <r>
    <n v="891401777"/>
    <s v="E.S.E. HOSPITAL SAN VICENTE DE PAUL-SANT"/>
    <m/>
    <s v="FE50678"/>
    <s v="891401777_FE50678"/>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683"/>
    <s v="891401777_FE50683"/>
    <s v="14/12/2022  "/>
    <d v="2023-01-17T00:00:00"/>
    <n v="207030"/>
    <n v="207030"/>
    <x v="0"/>
    <m/>
    <m/>
    <n v="207030"/>
    <n v="0"/>
    <s v="AUT:se devuelve factura con soportes completosfactura ambulatoria.no cuenta con autorizacion del medicamen paciente capitado ESE HOSPITAL SAN VICENTE DE PAUL SANTUARIO Solicitarla capautorizaciones@epsdelagente.com.co yufrey"/>
    <n v="207030"/>
    <n v="207030"/>
    <n v="0"/>
    <n v="0"/>
    <m/>
    <m/>
    <m/>
    <n v="0"/>
    <d v="2023-07-31T00:00:00"/>
  </r>
  <r>
    <n v="891401777"/>
    <s v="E.S.E. HOSPITAL SAN VICENTE DE PAUL-SANT"/>
    <m/>
    <s v="FE50684"/>
    <s v="891401777_FE50684"/>
    <s v="14/12/2022  "/>
    <d v="2023-01-17T00:00:00"/>
    <n v="123360"/>
    <n v="123360"/>
    <x v="0"/>
    <m/>
    <m/>
    <n v="123360"/>
    <n v="0"/>
    <s v="AUT:se devuelve factura con soportes completosfactura ambulatoria.no cuenta con autorizacion del medicamen paciente capitado ESE HOSPITAL SAN VICENTE DE PAUL SANTUARIO Solicitarla capautorizaciones@epsdelagente.com.co yufrey"/>
    <n v="123360"/>
    <n v="123360"/>
    <n v="0"/>
    <n v="0"/>
    <m/>
    <m/>
    <m/>
    <n v="0"/>
    <d v="2023-07-31T00:00:00"/>
  </r>
  <r>
    <n v="891401777"/>
    <s v="E.S.E. HOSPITAL SAN VICENTE DE PAUL-SANT"/>
    <m/>
    <s v="FE50687"/>
    <s v="891401777_FE50687"/>
    <s v="14/12/2022  "/>
    <d v="2023-01-17T00:00:00"/>
    <n v="977910"/>
    <n v="977910"/>
    <x v="0"/>
    <m/>
    <m/>
    <n v="977910"/>
    <n v="0"/>
    <s v="AUT:se devuelve factura con soportes completosfactura ambulatoria.no cuenta con autorizacion del medicamen paciente capitado ESE HOSPITAL SAN VICENTE DE PAUL SANTUARIO Solicitarla capautorizaciones@epsdelagente.com.co yufrey"/>
    <n v="977910"/>
    <n v="977910"/>
    <n v="0"/>
    <n v="0"/>
    <m/>
    <m/>
    <m/>
    <n v="0"/>
    <d v="2023-07-31T00:00:00"/>
  </r>
  <r>
    <n v="891401777"/>
    <s v="E.S.E. HOSPITAL SAN VICENTE DE PAUL-SANT"/>
    <m/>
    <s v="FE50688"/>
    <s v="891401777_FE50688"/>
    <s v="14/12/2022  "/>
    <d v="2023-01-17T00:00:00"/>
    <n v="817260"/>
    <n v="817260"/>
    <x v="0"/>
    <m/>
    <m/>
    <n v="817260"/>
    <n v="0"/>
    <s v="AUT:se devuelve factura con soportes completosfactura ambulatoria.no cuenta con autorizacion del medicamen paciente capitado ESE HOSPITAL SAN VICENTE DE PAUL SANTUARIO Solicitarla capautorizaciones@epsdelagente.com.co yufrey"/>
    <n v="817260"/>
    <n v="817260"/>
    <n v="0"/>
    <n v="0"/>
    <m/>
    <m/>
    <m/>
    <n v="0"/>
    <d v="2023-07-31T00:00:00"/>
  </r>
  <r>
    <n v="891401777"/>
    <s v="E.S.E. HOSPITAL SAN VICENTE DE PAUL-SANT"/>
    <m/>
    <s v="FE50690"/>
    <s v="891401777_FE50690"/>
    <s v="14/12/2022  "/>
    <d v="2023-01-17T00:00:00"/>
    <n v="207030"/>
    <n v="207030"/>
    <x v="0"/>
    <m/>
    <m/>
    <n v="207030"/>
    <n v="0"/>
    <s v="AUT:se devuelve factura con soportes completosfactura ambulatoria.no cuenta con autorizacion del medicamen paciente capitado ESE HOSPITAL SAN VICENTE DE PAUL SANTUARIO Solicitarla capautorizaciones@epsdelagente.com.co yufrey"/>
    <n v="207030"/>
    <n v="207030"/>
    <n v="0"/>
    <n v="0"/>
    <m/>
    <m/>
    <m/>
    <n v="0"/>
    <d v="2023-07-31T00:00:00"/>
  </r>
  <r>
    <n v="891401777"/>
    <s v="E.S.E. HOSPITAL SAN VICENTE DE PAUL-SANT"/>
    <m/>
    <s v="FE50691"/>
    <s v="891401777_FE50691"/>
    <s v="14/12/2022  "/>
    <d v="2023-01-17T00:00:00"/>
    <n v="207030"/>
    <n v="207030"/>
    <x v="0"/>
    <m/>
    <m/>
    <n v="207030"/>
    <n v="0"/>
    <s v="AUT:se devuelve factura con soportes completosfactura ambulatoria.no cuenta con autorizacion del medicamen paciente capitado ESE HOSPITAL SAN VICENTE DE PAUL SANTUARIO Solicitarla capautorizaciones@epsdelagente.com.co yufrey"/>
    <n v="207030"/>
    <n v="207030"/>
    <n v="0"/>
    <n v="0"/>
    <m/>
    <m/>
    <m/>
    <n v="0"/>
    <d v="2023-07-31T00:00:00"/>
  </r>
  <r>
    <n v="891401777"/>
    <s v="E.S.E. HOSPITAL SAN VICENTE DE PAUL-SANT"/>
    <m/>
    <s v="FE50693"/>
    <s v="891401777_FE50693"/>
    <s v="14/12/2022  "/>
    <d v="2023-01-17T00:00:00"/>
    <n v="225284"/>
    <n v="159044"/>
    <x v="1"/>
    <m/>
    <m/>
    <n v="0"/>
    <n v="159044"/>
    <s v=".PGP: SE GLOSA EL CUM 19950479-19 20059262-2 YA QUE SE ENCUE NTRA DENTRO DE LA CAPITA QUE ESTA CONVENIO. ANDRES FERNAND                                                                                                                                                                                                                                                                                                                                                                                                                                                                                                                                                                                                                                                                                                                                                                                                                                                                                                                                                                                                                                                                                                                                                                                                                                                                                                                                                                                                                                    "/>
    <n v="225284"/>
    <n v="225284"/>
    <n v="66240"/>
    <n v="66240"/>
    <n v="4800059489"/>
    <s v="18.04.2023"/>
    <m/>
    <n v="0"/>
    <d v="2023-07-31T00:00:00"/>
  </r>
  <r>
    <n v="891401777"/>
    <s v="E.S.E. HOSPITAL SAN VICENTE DE PAUL-SANT"/>
    <m/>
    <s v="FE50694"/>
    <s v="891401777_FE50694"/>
    <s v="14/12/2022  "/>
    <d v="2023-01-17T00:00:00"/>
    <n v="92548"/>
    <n v="22048"/>
    <x v="1"/>
    <m/>
    <m/>
    <n v="0"/>
    <n v="22048"/>
    <s v=".PGP: SE GLOSA EL CUM 19950479-19 YA QUE SE ENCUENTRA DENTRO DE LA CAPITA QUE ESTA CONVENIO. ANDRES FERNANDEZ                                                                                                                                                                                                                                                                                                                                                                                                                                                                                                                                                                                                                                                                                                                                                                                                                                                                                                                                                                                                                                                                                                                                                                                                                                                                                                                                                                                                                                               "/>
    <n v="92548"/>
    <n v="92548"/>
    <n v="70500"/>
    <n v="70500"/>
    <n v="4800059489"/>
    <s v="18.04.2023"/>
    <m/>
    <n v="0"/>
    <d v="2023-07-31T00:00:00"/>
  </r>
  <r>
    <n v="891401777"/>
    <s v="E.S.E. HOSPITAL SAN VICENTE DE PAUL-SANT"/>
    <m/>
    <s v="FE50697"/>
    <s v="891401777_FE50697"/>
    <s v="14/12/2022  "/>
    <d v="2023-01-17T00:00:00"/>
    <n v="207030"/>
    <n v="207030"/>
    <x v="0"/>
    <m/>
    <m/>
    <n v="207030"/>
    <n v="0"/>
    <s v="AUT:se devuelve factura con soportes completosfactura ambulatoria.no cuenta con autorizacion del medicamen paciente capitado ESE HOSPITAL SAN VICENTE DE PAUL SANTUARIO Solicitarla capautorizaciones@epsdelagente.com.co yufrey"/>
    <n v="207030"/>
    <n v="207030"/>
    <n v="0"/>
    <n v="0"/>
    <m/>
    <m/>
    <m/>
    <n v="0"/>
    <d v="2023-07-31T00:00:00"/>
  </r>
  <r>
    <n v="891401777"/>
    <s v="E.S.E. HOSPITAL SAN VICENTE DE PAUL-SANT"/>
    <m/>
    <s v="FE50698"/>
    <s v="891401777_FE50698"/>
    <s v="14/12/2022  "/>
    <d v="2023-01-17T00:00:00"/>
    <n v="44096"/>
    <n v="44096"/>
    <x v="0"/>
    <m/>
    <m/>
    <n v="44096"/>
    <n v="0"/>
    <s v="AUT:se devuelve factura con soportes completosfactura ambulatoria.no cuenta con autorizacion del medicamen paciente capitado ESE HOSPITAL SAN VICENTE DE PAUL SANTUARIO Solicitarla capautorizaciones@epsdelagente.com.co yufrey"/>
    <n v="44096"/>
    <n v="44096"/>
    <n v="0"/>
    <n v="0"/>
    <m/>
    <m/>
    <m/>
    <n v="0"/>
    <d v="2023-07-31T00:00:00"/>
  </r>
  <r>
    <n v="891401777"/>
    <s v="E.S.E. HOSPITAL SAN VICENTE DE PAUL-SANT"/>
    <m/>
    <s v="FE50699"/>
    <s v="891401777_FE50699"/>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702"/>
    <s v="891401777_FE50702"/>
    <s v="14/12/2022  "/>
    <d v="2023-01-17T00:00:00"/>
    <n v="43932"/>
    <n v="43932"/>
    <x v="0"/>
    <m/>
    <m/>
    <n v="43932"/>
    <n v="0"/>
    <s v="AUT:se devuelve factura con soportes completosfactura ambulatoria.no cuenta con autorizacion del medicamen paciente capitado ESE HOSPITAL SAN VICENTE DE PAUL SANTUARIO Solicitarla capautorizaciones@epsdelagente.com.co yufrey"/>
    <n v="43932"/>
    <n v="43932"/>
    <n v="0"/>
    <n v="0"/>
    <m/>
    <m/>
    <m/>
    <n v="0"/>
    <d v="2023-07-31T00:00:00"/>
  </r>
  <r>
    <n v="891401777"/>
    <s v="E.S.E. HOSPITAL SAN VICENTE DE PAUL-SANT"/>
    <m/>
    <s v="FE50703"/>
    <s v="891401777_FE50703"/>
    <s v="14/12/2022  "/>
    <d v="2023-01-17T00:00:00"/>
    <n v="228204"/>
    <n v="228204"/>
    <x v="0"/>
    <m/>
    <m/>
    <n v="228204"/>
    <n v="0"/>
    <s v="AUT:se devuelve factura con soportes completosfactura ambulatoria.no cuenta con autorizacion del medicamen paciente capitado ESE HOSPITAL SAN VICENTE DE PAUL SANTUARIO Solicitarla capautorizaciones@epsdelagente.com.co yufrey"/>
    <n v="228204"/>
    <n v="228204"/>
    <n v="0"/>
    <n v="0"/>
    <m/>
    <m/>
    <m/>
    <n v="0"/>
    <d v="2023-07-31T00:00:00"/>
  </r>
  <r>
    <n v="891401777"/>
    <s v="E.S.E. HOSPITAL SAN VICENTE DE PAUL-SANT"/>
    <m/>
    <s v="FE50706"/>
    <s v="891401777_FE50706"/>
    <s v="14/12/2022  "/>
    <d v="2023-01-17T00:00:00"/>
    <n v="202269"/>
    <n v="136029"/>
    <x v="1"/>
    <m/>
    <m/>
    <n v="0"/>
    <n v="136029"/>
    <s v=".PGP: SE GLOSA EL CUM 19910693-614659 YA QUE SE ENCUENTRA DENTRO DE LA CAPITA QUE ESTA CONVENIO. ANDRES FERNANDEZ                                                                                                                                                                                                                                                                                                                                                                                                                                                                                                                                                                                                                                                                                                                                                                                                                                                                                                                                                                                                                                                                                                                                                                                                                                                                                                                                                                                                                                          "/>
    <n v="202269"/>
    <n v="202269"/>
    <n v="66240"/>
    <n v="66240"/>
    <n v="4800059489"/>
    <s v="18.04.2023"/>
    <m/>
    <n v="0"/>
    <d v="2023-07-31T00:00:00"/>
  </r>
  <r>
    <n v="891401777"/>
    <s v="E.S.E. HOSPITAL SAN VICENTE DE PAUL-SANT"/>
    <m/>
    <s v="FE50707"/>
    <s v="891401777_FE50707"/>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709"/>
    <s v="891401777_FE50709"/>
    <s v="14/12/2022  "/>
    <d v="2023-01-17T00:00:00"/>
    <n v="43932"/>
    <n v="43932"/>
    <x v="0"/>
    <m/>
    <m/>
    <n v="43932"/>
    <n v="0"/>
    <s v="AUT:se devuelve factura con soportes completosfactura ambulatoria.no cuenta con autorizacion del medicamen paciente capitado ESE HOSPITAL SAN VICENTE DE PAUL SANTUARIO Solicitarla capautorizaciones@epsdelagente.com.co yufrey"/>
    <n v="43932"/>
    <n v="43932"/>
    <n v="0"/>
    <n v="0"/>
    <m/>
    <m/>
    <m/>
    <n v="0"/>
    <d v="2023-07-31T00:00:00"/>
  </r>
  <r>
    <n v="891401777"/>
    <s v="E.S.E. HOSPITAL SAN VICENTE DE PAUL-SANT"/>
    <m/>
    <s v="FE50710"/>
    <s v="891401777_FE50710"/>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711"/>
    <s v="891401777_FE50711"/>
    <s v="14/12/2022  "/>
    <d v="2023-01-17T00:00:00"/>
    <n v="87864"/>
    <n v="87864"/>
    <x v="0"/>
    <m/>
    <m/>
    <n v="87864"/>
    <n v="0"/>
    <s v="AUT:se devuelve factura con soportes completos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713"/>
    <s v="891401777_FE50713"/>
    <s v="14/12/2022  "/>
    <d v="2023-01-17T00:00:00"/>
    <n v="139350"/>
    <n v="139350"/>
    <x v="0"/>
    <m/>
    <m/>
    <n v="139350"/>
    <n v="0"/>
    <s v="AUT:se devuelve factura con soportes completosfactura ambulatoria.no cuenta con autorizacion del medicamen paciente capitado ESE HOSPITAL SAN VICENTE DE PAUL SANTUARIO Solicitarla capautorizaciones@epsdelagente.com.co yufrey"/>
    <n v="139350"/>
    <n v="139350"/>
    <n v="0"/>
    <n v="0"/>
    <m/>
    <m/>
    <m/>
    <n v="0"/>
    <d v="2023-07-31T00:00:00"/>
  </r>
  <r>
    <n v="891401777"/>
    <s v="E.S.E. HOSPITAL SAN VICENTE DE PAUL-SANT"/>
    <m/>
    <s v="FE50716"/>
    <s v="891401777_FE50716"/>
    <s v="14/12/2022  "/>
    <d v="2023-01-17T00:00:00"/>
    <n v="353880"/>
    <n v="320760"/>
    <x v="1"/>
    <m/>
    <m/>
    <n v="0"/>
    <n v="320760"/>
    <s v=".PGP: SE GLOSA EL CUM 19950479-19 20059262-2 14659 YA QUE SE ENCUENTRA DENTRO DE LA CAPITA QUE ESTA CONVENIO          . ANDRES FERNANDEZ                                                                                                                                                                                                                                                                                                                                                                                                                                                                                                                                                                                                                                                                                                                                                                                                                                                                                                                                                                                                                                                                                                                                                                                                                                                                                                                                                                                                                  "/>
    <n v="353880"/>
    <n v="353880"/>
    <n v="33120"/>
    <n v="33120"/>
    <n v="4800059489"/>
    <s v="18.04.2023"/>
    <m/>
    <n v="0"/>
    <d v="2023-07-31T00:00:00"/>
  </r>
  <r>
    <n v="891401777"/>
    <s v="E.S.E. HOSPITAL SAN VICENTE DE PAUL-SANT"/>
    <m/>
    <s v="FE50718"/>
    <s v="891401777_FE50718"/>
    <s v="14/12/2022  "/>
    <d v="2023-01-17T00:00:00"/>
    <n v="87864"/>
    <n v="87864"/>
    <x v="0"/>
    <m/>
    <m/>
    <n v="87864"/>
    <n v="0"/>
    <s v="AUT:se devuelve factura con soportes completos_x0009_factura ambulatoria.no cuenta con autorizacion del medicamen paciente capitado ESE HOSPITAL SAN VICENTE DE PAUL SANTUARIO Solicitarla capautorizaciones@epsdelagente.com.co YUFREY"/>
    <n v="87864"/>
    <n v="87864"/>
    <n v="0"/>
    <n v="0"/>
    <m/>
    <m/>
    <m/>
    <n v="0"/>
    <d v="2023-07-31T00:00:00"/>
  </r>
  <r>
    <n v="891401777"/>
    <s v="E.S.E. HOSPITAL SAN VICENTE DE PAUL-SANT"/>
    <m/>
    <s v="FE50719"/>
    <s v="891401777_FE50719"/>
    <s v="14/12/2022  "/>
    <d v="2023-01-17T00:00:00"/>
    <n v="154252"/>
    <n v="90652"/>
    <x v="1"/>
    <m/>
    <m/>
    <n v="0"/>
    <n v="90652"/>
    <s v=".PGP: SE GLOSA EL CUM 19950479-19 14659 YA QUE SE ENCUENTRA DENTRO DE LA CAPITA QUE ESTA CONVENIO. ANDRES FERNANDEZ                                                                                                                                                                                                                                                                                                                                                                                                                                                                                                                                                                                                                                                                                                                                                                                                                                                                                                                                                                                                                                                                                                                                                                                                                                                                                                                                                                                                                                        "/>
    <n v="154252"/>
    <n v="154252"/>
    <n v="63600"/>
    <n v="63600"/>
    <n v="4800059489"/>
    <s v="18.04.2023"/>
    <m/>
    <n v="0"/>
    <d v="2023-07-31T00:00:00"/>
  </r>
  <r>
    <n v="891401777"/>
    <s v="E.S.E. HOSPITAL SAN VICENTE DE PAUL-SANT"/>
    <m/>
    <s v="FE50722"/>
    <s v="891401777_FE50722"/>
    <s v="14/12/2022  "/>
    <d v="2023-01-17T00:00:00"/>
    <n v="43932"/>
    <n v="43932"/>
    <x v="0"/>
    <m/>
    <m/>
    <n v="43932"/>
    <n v="0"/>
    <s v="AUT:se devuelve factura con soportes completos_x0009_factura ambulatoria.no cuenta con autorizacion del medicamen paciente capitado ESE HOSPITAL SAN VICENTE DE PAUL SANTUARIO Solicitarla capautorizaciones@epsdelagente.com.co"/>
    <n v="43932"/>
    <n v="43932"/>
    <n v="0"/>
    <n v="0"/>
    <m/>
    <m/>
    <m/>
    <n v="0"/>
    <d v="2023-07-31T00:00:00"/>
  </r>
  <r>
    <n v="891401777"/>
    <s v="E.S.E. HOSPITAL SAN VICENTE DE PAUL-SANT"/>
    <m/>
    <s v="FE50723"/>
    <s v="891401777_FE50723"/>
    <s v="14/12/2022  "/>
    <d v="2023-01-17T00:00:00"/>
    <n v="131012"/>
    <n v="131012"/>
    <x v="0"/>
    <m/>
    <m/>
    <n v="131012"/>
    <n v="0"/>
    <s v="AUT:se devuelve factura con soportes completosfactura ambulatoria.no cuenta con autorizacion del medicamen paciente capitado ESE HOSPITAL SAN VICENTE DE PAUL SANTUARIO olicitarla capautorizaciones@epsdelagente.com.co YUFREY"/>
    <n v="131012"/>
    <n v="131012"/>
    <n v="0"/>
    <n v="0"/>
    <m/>
    <m/>
    <m/>
    <n v="0"/>
    <d v="2023-07-31T00:00:00"/>
  </r>
  <r>
    <n v="891401777"/>
    <s v="E.S.E. HOSPITAL SAN VICENTE DE PAUL-SANT"/>
    <m/>
    <s v="FE50724"/>
    <s v="891401777_FE50724"/>
    <s v="14/12/2022  "/>
    <d v="2023-01-17T00:00:00"/>
    <n v="68604"/>
    <n v="68604"/>
    <x v="0"/>
    <m/>
    <m/>
    <n v="68604"/>
    <n v="0"/>
    <s v="AUT:se devuelve factura con soportes completos_x0009_factura ambulatoria.no cuenta con autorizacion del medicamen paciente capitado ESE HOSPITAL SAN VICENTE DE PAUL SANTUARIO olicitarla capautorizaciones@epsdelagente.com.co YUFREY"/>
    <n v="68604"/>
    <n v="68604"/>
    <n v="0"/>
    <n v="0"/>
    <m/>
    <m/>
    <m/>
    <n v="0"/>
    <d v="2023-07-31T00:00:00"/>
  </r>
  <r>
    <n v="891401777"/>
    <s v="E.S.E. HOSPITAL SAN VICENTE DE PAUL-SANT"/>
    <m/>
    <s v="FE50726"/>
    <s v="891401777_FE50726"/>
    <s v="14/12/2022  "/>
    <d v="2023-01-17T00:00:00"/>
    <n v="231500"/>
    <n v="112700"/>
    <x v="1"/>
    <m/>
    <m/>
    <n v="0"/>
    <n v="112700"/>
    <s v=".PGP: SE GLOSA EL CUM 19950479-19 14659 YA QUE SE ENCUENTRA DENTRO DE LA CAPITA QUE ESTA CONVENIO. ANDRES FERNANDEZ                                                                                                                                                                                                                                                                                                                                                                                                                                                                                                                                                                                                                                                                                                                                                                                                                                                                                                                                                                                                                                                                                                                                                                                                                                                                                                                                                                                                                                        "/>
    <n v="231500"/>
    <n v="231500"/>
    <n v="118800"/>
    <n v="118800"/>
    <n v="4800059489"/>
    <s v="18.04.2023"/>
    <m/>
    <n v="0"/>
    <d v="2023-07-31T00:00:00"/>
  </r>
  <r>
    <n v="891401777"/>
    <s v="E.S.E. HOSPITAL SAN VICENTE DE PAUL-SANT"/>
    <m/>
    <s v="FE50727"/>
    <s v="891401777_FE50727"/>
    <s v="14/12/2022  "/>
    <d v="2023-01-17T00:00:00"/>
    <n v="250572"/>
    <n v="200892"/>
    <x v="1"/>
    <m/>
    <m/>
    <n v="0"/>
    <n v="200892"/>
    <s v=".PGP: SE GLOSA EL CUM 19950479-19 14659 YA QUE SE ENCUENTRA DENTRO DE LA CAPITA QUE ESTA CONVENIO. ANDRES FERNANDEZ                                                                                                                                                                                                                                                                                                                                                                                                                                                                                                                                                                                                                                                                                                                                                                                                                                                                                                                                                                                                                                                                                                                                                                                                                                                                                                                                                                                                                                        "/>
    <n v="250572"/>
    <n v="250572"/>
    <n v="49680"/>
    <n v="49680"/>
    <n v="4800059489"/>
    <s v="18.04.2023"/>
    <m/>
    <n v="0"/>
    <d v="2023-07-31T00:00:00"/>
  </r>
  <r>
    <n v="891401777"/>
    <s v="E.S.E. HOSPITAL SAN VICENTE DE PAUL-SANT"/>
    <m/>
    <s v="FE50730"/>
    <s v="891401777_FE50730"/>
    <s v="14/12/2022  "/>
    <d v="2023-01-17T00:00:00"/>
    <n v="140340"/>
    <n v="140340"/>
    <x v="0"/>
    <m/>
    <m/>
    <n v="140340"/>
    <n v="0"/>
    <s v="AUT:se devuelve factura con soportes completosfactura ambulatoria.no cuenta con autorizacion del medicamen paciente capitado ESE HOSPITAL SAN VICENTE DE PAUL SANTUARIO Solicitarla capautorizaciones@epsdelagente.com.co yufrey"/>
    <n v="140340"/>
    <n v="140340"/>
    <n v="0"/>
    <n v="0"/>
    <m/>
    <m/>
    <m/>
    <n v="0"/>
    <d v="2023-07-31T00:00:00"/>
  </r>
  <r>
    <n v="891401777"/>
    <s v="E.S.E. HOSPITAL SAN VICENTE DE PAUL-SANT"/>
    <m/>
    <s v="FE50731"/>
    <s v="891401777_FE50731"/>
    <s v="14/12/2022  "/>
    <d v="2023-01-17T00:00:00"/>
    <n v="75896"/>
    <n v="44096"/>
    <x v="1"/>
    <m/>
    <m/>
    <n v="0"/>
    <n v="44096"/>
    <s v=".PGP: SE GLOSA EL CUM 19950479-19 YA QUE SE ENCUENTRA DENTRO DE LA CAPITA QUE ESTA CONVENIO. ANDRES FERNANDEZ                                                                                                                                                                                                                                                                                                                                                                                                                                                                                                                                                                                                                                                                                                                                                                                                                                                                                                                                                                                                                                                                                                                                                                                                                                                                                                                                                                                                                                               "/>
    <n v="75896"/>
    <n v="75896"/>
    <n v="31800"/>
    <n v="31800"/>
    <n v="4800059489"/>
    <s v="18.04.2023"/>
    <m/>
    <n v="0"/>
    <d v="2023-07-31T00:00:00"/>
  </r>
  <r>
    <n v="891401777"/>
    <s v="E.S.E. HOSPITAL SAN VICENTE DE PAUL-SANT"/>
    <m/>
    <s v="FE50733"/>
    <s v="891401777_FE50733"/>
    <s v="14/12/2022  "/>
    <d v="2023-01-17T00:00:00"/>
    <n v="116964"/>
    <n v="68604"/>
    <x v="1"/>
    <m/>
    <m/>
    <n v="0"/>
    <n v="68604"/>
    <s v=".PGP: SE GLOSA EL CUM 14659 YA QUE SE ENCUENTRA DENTRO DE LA CAPITA QUE ESTA CONVENIO. ANDRES FERNANDEZ                                                                                                                                                                                                                                                                                                                                                                                                                                                                                                                                                                                                                                                                                                                                                                                                                                                                                                                                                                                                                                                                                                                                                                                                                                                                                                                                                                                                                                                     "/>
    <n v="116964"/>
    <n v="116964"/>
    <n v="48360"/>
    <n v="48360"/>
    <n v="4800059489"/>
    <s v="18.04.2023"/>
    <m/>
    <n v="0"/>
    <d v="2023-07-31T00:00:00"/>
  </r>
  <r>
    <n v="891401777"/>
    <s v="E.S.E. HOSPITAL SAN VICENTE DE PAUL-SANT"/>
    <m/>
    <s v="FE50734"/>
    <s v="891401777_FE50734"/>
    <s v="14/12/2022  "/>
    <d v="2023-01-17T00:00:00"/>
    <n v="123360"/>
    <n v="123360"/>
    <x v="0"/>
    <m/>
    <m/>
    <n v="123360"/>
    <n v="0"/>
    <s v="UT:se devuelve factura con soportes completos_x0009_factura ambulatoria.no cuenta con autorizacion del medicamen paciente capitado ESE HOSPITAL SAN VICENTE DE PAUL SANTUARIO Solicitarla capautorizaciones@epsdelagente.com.co YUFREY"/>
    <n v="123360"/>
    <n v="123360"/>
    <n v="0"/>
    <n v="0"/>
    <m/>
    <m/>
    <m/>
    <n v="0"/>
    <d v="2023-07-31T00:00:00"/>
  </r>
  <r>
    <n v="891401777"/>
    <s v="E.S.E. HOSPITAL SAN VICENTE DE PAUL-SANT"/>
    <m/>
    <s v="FE50735"/>
    <s v="891401777_FE50735"/>
    <s v="14/12/2022  "/>
    <d v="2023-01-17T00:00:00"/>
    <n v="140370"/>
    <n v="140370"/>
    <x v="0"/>
    <m/>
    <m/>
    <n v="140370"/>
    <n v="0"/>
    <s v="AUT:se devuelve factura con soportes completosfactura ambulatoria.no cuenta con autorizacion del medicamen paciente capitado ESE HOSPITAL SAN VICENTE DE PAUL SANTUARIO Solicitarla capautorizaciones@epsdelagente.com.co yufrey"/>
    <n v="140370"/>
    <n v="140370"/>
    <n v="0"/>
    <n v="0"/>
    <m/>
    <m/>
    <m/>
    <n v="0"/>
    <d v="2023-07-31T00:00:00"/>
  </r>
  <r>
    <n v="891401777"/>
    <s v="E.S.E. HOSPITAL SAN VICENTE DE PAUL-SANT"/>
    <m/>
    <s v="FE50736"/>
    <s v="891401777_FE50736"/>
    <s v="14/12/2022  "/>
    <d v="2023-01-17T00:00:00"/>
    <n v="207030"/>
    <n v="207030"/>
    <x v="0"/>
    <m/>
    <m/>
    <n v="207030"/>
    <n v="0"/>
    <s v="AUT:se devuelve factura con soportes completos_x0009_factura ambulatoria.no cuenta con autorizacion del medicamen paciente capitado ESE HOSPITAL SAN VICENTE DE PAUL SANTUARIO Solicitarla capautorizaciones@epsdelagente.com.co YUFREY"/>
    <n v="207030"/>
    <n v="207030"/>
    <n v="0"/>
    <n v="0"/>
    <m/>
    <m/>
    <m/>
    <n v="0"/>
    <d v="2023-07-31T00:00:00"/>
  </r>
  <r>
    <n v="891401777"/>
    <s v="E.S.E. HOSPITAL SAN VICENTE DE PAUL-SANT"/>
    <m/>
    <s v="FE50738"/>
    <s v="891401777_FE50738"/>
    <s v="14/12/2022  "/>
    <d v="2023-01-17T00:00:00"/>
    <n v="123360"/>
    <n v="123360"/>
    <x v="0"/>
    <m/>
    <m/>
    <n v="123360"/>
    <n v="0"/>
    <s v="AUT:se devuelve factura con soportes completosfactura ambulatoria.no cuenta con autorizacion del medicamen paciente capitado ESE HOSPITAL SAN VICENTE DE PAUL SANTUARIO Solicitarla capautorizaciones@epsdelagente.com.co yufrey"/>
    <n v="123360"/>
    <n v="123360"/>
    <n v="0"/>
    <n v="0"/>
    <m/>
    <m/>
    <m/>
    <n v="0"/>
    <d v="2023-07-31T00:00:00"/>
  </r>
  <r>
    <n v="891401777"/>
    <s v="E.S.E. HOSPITAL SAN VICENTE DE PAUL-SANT"/>
    <m/>
    <s v="FE50743"/>
    <s v="891401777_FE50743"/>
    <s v="15/12/2022  "/>
    <d v="2023-01-17T00:00:00"/>
    <n v="140340"/>
    <n v="140340"/>
    <x v="0"/>
    <m/>
    <m/>
    <n v="140340"/>
    <n v="0"/>
    <s v="AUT:se devuelve factura con soportes completos_x0009_factura ambulatoria.no cuenta con autorizacion del medicamen solicitarla alacapautorizaciones@epsdelagente.com.co YFREY"/>
    <n v="140340"/>
    <n v="140340"/>
    <n v="0"/>
    <n v="0"/>
    <m/>
    <m/>
    <m/>
    <n v="0"/>
    <d v="2023-07-31T00:00:00"/>
  </r>
  <r>
    <n v="891401777"/>
    <s v="E.S.E. HOSPITAL SAN VICENTE DE PAUL-SANT"/>
    <m/>
    <s v="FE50745"/>
    <s v="891401777_FE50745"/>
    <s v="15/12/2022  "/>
    <d v="2023-01-17T00:00:00"/>
    <n v="228204"/>
    <n v="228204"/>
    <x v="0"/>
    <m/>
    <m/>
    <n v="228204"/>
    <n v="0"/>
    <s v="AUT:se devuelve factura con soportes completosfactura ambulatoria.no cuenta con autorizacion del medicamen solicitarla alacapautorizaciones@epsdelagente.com.co YUFREY"/>
    <n v="228204"/>
    <n v="228204"/>
    <n v="0"/>
    <n v="0"/>
    <m/>
    <m/>
    <m/>
    <n v="0"/>
    <d v="2023-07-31T00:00:00"/>
  </r>
  <r>
    <n v="891401777"/>
    <s v="E.S.E. HOSPITAL SAN VICENTE DE PAUL-SANT"/>
    <m/>
    <s v="FE50753"/>
    <s v="891401777_FE50753"/>
    <s v="15/12/2022  "/>
    <d v="2023-01-17T00:00:00"/>
    <n v="87864"/>
    <n v="87864"/>
    <x v="0"/>
    <m/>
    <m/>
    <n v="87864"/>
    <n v="0"/>
    <s v="AUT:se devuelve factura con soportes completosfactura ambulatoria.no cuenta con autorizacion del medicamen solicitarla alacapautorizaciones@epsdelagente.com.co YUFREY"/>
    <n v="87864"/>
    <n v="87864"/>
    <n v="0"/>
    <n v="0"/>
    <m/>
    <m/>
    <m/>
    <n v="0"/>
    <d v="2023-07-31T00:00:00"/>
  </r>
  <r>
    <n v="891401777"/>
    <s v="E.S.E. HOSPITAL SAN VICENTE DE PAUL-SANT"/>
    <m/>
    <s v="FE50756"/>
    <s v="891401777_FE50756"/>
    <s v="15/12/2022  "/>
    <d v="2023-01-17T00:00:00"/>
    <n v="96096"/>
    <n v="96096"/>
    <x v="0"/>
    <m/>
    <m/>
    <n v="96096"/>
    <n v="0"/>
    <s v="AUT:se devuelve factura con soportes completosfactura ambulatoria.no cuenta con autorizacion del medicamen solicitarla alacapautorizaciones@epsdelagente.com.co YUFREY"/>
    <n v="96096"/>
    <n v="96096"/>
    <n v="0"/>
    <n v="0"/>
    <m/>
    <m/>
    <m/>
    <n v="0"/>
    <d v="2023-07-31T00:00:00"/>
  </r>
  <r>
    <n v="891401777"/>
    <s v="E.S.E. HOSPITAL SAN VICENTE DE PAUL-SANT"/>
    <m/>
    <s v="FE50763"/>
    <s v="891401777_FE50763"/>
    <s v="15/12/2022  "/>
    <d v="2023-01-17T00:00:00"/>
    <n v="43932"/>
    <n v="43932"/>
    <x v="0"/>
    <m/>
    <m/>
    <n v="43932"/>
    <n v="0"/>
    <s v="AUT:se devuelve factura con soportes completosfactura ambulatoria.no cuenta con autorizacion del medicamen solicitarla alacapautorizaciones@epsdelagente.com.co YUFRRY"/>
    <n v="43932"/>
    <n v="43932"/>
    <n v="0"/>
    <n v="0"/>
    <m/>
    <m/>
    <m/>
    <n v="0"/>
    <d v="2023-07-31T00:00:00"/>
  </r>
  <r>
    <n v="891401777"/>
    <s v="E.S.E. HOSPITAL SAN VICENTE DE PAUL-SANT"/>
    <m/>
    <s v="FE50767"/>
    <s v="891401777_FE50767"/>
    <s v="15/12/2022  "/>
    <d v="2023-01-17T00:00:00"/>
    <n v="261948"/>
    <n v="134748"/>
    <x v="1"/>
    <m/>
    <m/>
    <n v="0"/>
    <n v="134748"/>
    <s v=".PGP: SE GLOSA EL CUM 19950479-19 14659 YA QUE SE ENCUENTRA DENTRO DE LA CAPITA QUE ESTA CONVENIO. ANDRES FERNANDEZ                                                                                                                                                                                                                                                                                                                                                                                                                                                                                                                                                                                                                                                                                                                                                                                                                                                                                                                                                                                                                                                                                                                                                                                                                                                                                                                                                                                                                                        "/>
    <n v="261948"/>
    <n v="261948"/>
    <n v="127200"/>
    <n v="127200"/>
    <n v="4800059489"/>
    <s v="18.04.2023"/>
    <m/>
    <n v="0"/>
    <d v="2023-07-31T00:00:00"/>
  </r>
  <r>
    <n v="891401777"/>
    <s v="E.S.E. HOSPITAL SAN VICENTE DE PAUL-SANT"/>
    <m/>
    <s v="FE50768"/>
    <s v="891401777_FE50768"/>
    <s v="15/12/2022  "/>
    <d v="2023-01-17T00:00:00"/>
    <n v="87864"/>
    <n v="87864"/>
    <x v="0"/>
    <m/>
    <m/>
    <n v="87864"/>
    <n v="0"/>
    <s v="AUT:se devuelve factura con soportes completosfactura ambulatoria.no cuenta con autorizacion del medicamen solicitarla alacapautorizaciones@epsdelagente.com.co YUFREY"/>
    <n v="87864"/>
    <n v="87864"/>
    <n v="0"/>
    <n v="0"/>
    <m/>
    <m/>
    <m/>
    <n v="0"/>
    <d v="2023-07-31T00:00:00"/>
  </r>
  <r>
    <n v="891401777"/>
    <s v="E.S.E. HOSPITAL SAN VICENTE DE PAUL-SANT"/>
    <m/>
    <s v="FE50769"/>
    <s v="891401777_FE50769"/>
    <s v="15/12/2022  "/>
    <d v="2023-01-17T00:00:00"/>
    <n v="140340"/>
    <n v="140340"/>
    <x v="0"/>
    <m/>
    <m/>
    <n v="140340"/>
    <n v="0"/>
    <s v="AUT:se devuelve factura con soportes completos_x0009_factura ambulatoria.no cuenta con autorizacion del medicamen solicitarla alacapautorizaciones@epsdelagente.com.co YUFREY"/>
    <n v="140340"/>
    <n v="140340"/>
    <n v="0"/>
    <n v="0"/>
    <m/>
    <m/>
    <m/>
    <n v="0"/>
    <d v="2023-07-31T00:00:00"/>
  </r>
  <r>
    <n v="891401777"/>
    <s v="E.S.E. HOSPITAL SAN VICENTE DE PAUL-SANT"/>
    <m/>
    <s v="FE50770"/>
    <s v="891401777_FE50770"/>
    <s v="15/12/2022  "/>
    <d v="2023-01-17T00:00:00"/>
    <n v="43932"/>
    <n v="43932"/>
    <x v="0"/>
    <m/>
    <m/>
    <n v="43932"/>
    <n v="0"/>
    <s v="AUT:se devuelve factura con soportes completosfactura ambulatoria.no cuenta con autorizacion del medicamen solicitarla alacapautorizaciones@epsdelagente.com.co YUFREY"/>
    <n v="43932"/>
    <n v="43932"/>
    <n v="0"/>
    <n v="0"/>
    <m/>
    <m/>
    <m/>
    <n v="0"/>
    <d v="2023-07-31T00:00:00"/>
  </r>
  <r>
    <n v="891401777"/>
    <s v="E.S.E. HOSPITAL SAN VICENTE DE PAUL-SANT"/>
    <m/>
    <s v="FE50792"/>
    <s v="891401777_FE50792"/>
    <s v="15/12/2022  "/>
    <d v="2023-01-17T00:00:00"/>
    <n v="132204"/>
    <n v="68604"/>
    <x v="1"/>
    <m/>
    <m/>
    <n v="0"/>
    <n v="68604"/>
    <s v=".PGP: SE GLOSA EL CUM 14659 YA QUE SE ENCUENTRA DENTRO DE LA CAPITA QUE ESTA CONVENIO. ANDRES FERNANDEZ                                                                                                                                                                                                                                                                                                                                                                                                                                                                                                                                                                                                                                                                                                                                                                                                                                                                                                                                                                                                                                                                                                                                                                                                                                                                                                                                                                                                                                                     "/>
    <n v="132204"/>
    <n v="132204"/>
    <n v="63600"/>
    <n v="63600"/>
    <n v="4800059489"/>
    <s v="18.04.2023"/>
    <m/>
    <n v="0"/>
    <d v="2023-07-31T00:00:00"/>
  </r>
  <r>
    <n v="891401777"/>
    <s v="E.S.E. HOSPITAL SAN VICENTE DE PAUL-SANT"/>
    <m/>
    <s v="FE50793"/>
    <s v="891401777_FE50793"/>
    <s v="15/12/2022  "/>
    <d v="2023-01-17T00:00:00"/>
    <n v="111864"/>
    <n v="87864"/>
    <x v="1"/>
    <m/>
    <m/>
    <n v="0"/>
    <n v="87864"/>
    <s v=".PGP: SE GLOSA EL CUM 19988550-4 YA QUE SE ENCUENTRA DENTRO DE LA CAPITA QUE ESTA CONVENIO. ANDRES FERNANDEZ                                                                                                                                                                                                                                                                                                                                                                                                                                                                                                                                                                                                                                                                                                                                                                                                                                                                                                                                                                                                                                                                                                                                                                                                                                                                                                                                                                                                                                                "/>
    <n v="111864"/>
    <n v="111864"/>
    <n v="24000"/>
    <n v="24000"/>
    <n v="4800059489"/>
    <s v="18.04.2023"/>
    <m/>
    <n v="0"/>
    <d v="2023-07-31T00:00:00"/>
  </r>
  <r>
    <n v="891401777"/>
    <s v="E.S.E. HOSPITAL SAN VICENTE DE PAUL-SANT"/>
    <m/>
    <s v="FE50811"/>
    <s v="891401777_FE50811"/>
    <s v="15/12/2022  "/>
    <d v="2023-01-17T00:00:00"/>
    <n v="176136"/>
    <n v="112536"/>
    <x v="1"/>
    <m/>
    <m/>
    <n v="0"/>
    <n v="112536"/>
    <s v=".PGP: SE GLOSA EL CUM 19988550-4 14659 YA QUE SE ENCUENTRA DENTRO DE LA CAPITA QUE ESTA CONVENIO. ANDRES FERNANDEZ                                                                                                                                                                                                                                                                                                                                                                                                                                                                                                                                                                                                                                                                                                                                                                                                                                                                                                                                                                                                                                                                                                                                                                                                                                                                                                                                                                                                                                         "/>
    <n v="176136"/>
    <n v="176136"/>
    <n v="63600"/>
    <n v="63600"/>
    <n v="4800059489"/>
    <s v="18.04.2023"/>
    <m/>
    <n v="0"/>
    <d v="2023-07-31T00:00:00"/>
  </r>
  <r>
    <n v="891401777"/>
    <s v="E.S.E. HOSPITAL SAN VICENTE DE PAUL-SANT"/>
    <m/>
    <s v="FE50812"/>
    <s v="891401777_FE50812"/>
    <s v="15/12/2022  "/>
    <d v="2023-01-17T00:00:00"/>
    <n v="75896"/>
    <n v="44096"/>
    <x v="1"/>
    <m/>
    <m/>
    <n v="0"/>
    <n v="44096"/>
    <s v=".PGP: SE GLOSA EL CUM 19950479-19 YA QUE SE ENCUENTRA DENTRO DE LA CAPITA QUE ESTA CONVENIO. ANDRES FERNANDEZ                                                                                                                                                                                                                                                                                                                                                                                                                                                                                                                                                                                                                                                                                                                                                                                                                                                                                                                                                                                                                                                                                                                                                                                                                                                                                                                                                                                                                                               "/>
    <n v="75896"/>
    <n v="75896"/>
    <n v="31800"/>
    <n v="31800"/>
    <n v="4800059489"/>
    <s v="18.04.2023"/>
    <m/>
    <n v="0"/>
    <d v="2023-07-31T00:00:00"/>
  </r>
  <r>
    <n v="891401777"/>
    <s v="E.S.E. HOSPITAL SAN VICENTE DE PAUL-SANT"/>
    <m/>
    <s v="FE50814"/>
    <s v="891401777_FE50814"/>
    <s v="15/12/2022  "/>
    <d v="2023-01-17T00:00:00"/>
    <n v="140340"/>
    <n v="140340"/>
    <x v="0"/>
    <m/>
    <m/>
    <n v="140340"/>
    <n v="0"/>
    <s v="AUT:se devuelve factura con soportes completos_x0009_factura ambulatoria.no cuenta con autorizacion del medicamen soliciatarla la capautorizaciones@epsdelagente.com.co YUFEY"/>
    <n v="140340"/>
    <n v="140340"/>
    <n v="0"/>
    <n v="0"/>
    <m/>
    <m/>
    <m/>
    <n v="0"/>
    <d v="2023-07-31T00:00:00"/>
  </r>
  <r>
    <n v="891401777"/>
    <s v="E.S.E. HOSPITAL SAN VICENTE DE PAUL-SANT"/>
    <m/>
    <s v="FE50815"/>
    <s v="891401777_FE50815"/>
    <s v="15/12/2022  "/>
    <d v="2023-01-17T00:00:00"/>
    <n v="102906"/>
    <n v="102906"/>
    <x v="0"/>
    <m/>
    <m/>
    <n v="102906"/>
    <n v="0"/>
    <s v="AUT:se devuelve factura con soportes completos_x0009_factura ambulatoria.no cuenta con autorizacion del medicamen soliciatarla la capautorizaciones@epsdelagente.com.co YUFREY"/>
    <n v="102906"/>
    <n v="102906"/>
    <n v="0"/>
    <n v="0"/>
    <m/>
    <m/>
    <m/>
    <n v="0"/>
    <d v="2023-07-31T00:00:00"/>
  </r>
  <r>
    <n v="891401777"/>
    <s v="E.S.E. HOSPITAL SAN VICENTE DE PAUL-SANT"/>
    <m/>
    <s v="FE50818"/>
    <s v="891401777_FE50818"/>
    <s v="15/12/2022  "/>
    <d v="2023-01-17T00:00:00"/>
    <n v="131012"/>
    <n v="131012"/>
    <x v="0"/>
    <m/>
    <m/>
    <n v="131012"/>
    <n v="0"/>
    <s v="AUT:se devuelve factura con soportes completosfactura ambulatoria.no cuenta con autorizacion del medicamen paciente capitado ESE HOSPITAL SAN VICENTE DE PAUL SANTUARIO Solicitarla capautorizaciones@epsdelagente.com.co yufrey"/>
    <n v="131012"/>
    <n v="131012"/>
    <n v="0"/>
    <n v="0"/>
    <m/>
    <m/>
    <m/>
    <n v="0"/>
    <d v="2023-07-31T00:00:00"/>
  </r>
  <r>
    <n v="891401777"/>
    <s v="E.S.E. HOSPITAL SAN VICENTE DE PAUL-SANT"/>
    <m/>
    <s v="FE50819"/>
    <s v="891401777_FE50819"/>
    <s v="15/12/2022  "/>
    <d v="2023-01-17T00:00:00"/>
    <n v="320760"/>
    <n v="320760"/>
    <x v="0"/>
    <m/>
    <m/>
    <n v="320760"/>
    <n v="0"/>
    <s v="AUT:se devuelve factura con soportes completosfactura ambulatoria.no cuenta con autorizacion del medicamen paciente capitado ESE HOSPITAL SAN VICENTE DE PAUL SANTUARIO Solicitarla capautorizaciones@epsdelagente.com.co yufrey"/>
    <n v="320760"/>
    <n v="320760"/>
    <n v="0"/>
    <n v="0"/>
    <m/>
    <m/>
    <m/>
    <n v="0"/>
    <d v="2023-07-31T00:00:00"/>
  </r>
  <r>
    <n v="891401777"/>
    <s v="E.S.E. HOSPITAL SAN VICENTE DE PAUL-SANT"/>
    <m/>
    <s v="FE50820"/>
    <s v="891401777_FE50820"/>
    <s v="15/12/2022  "/>
    <d v="2023-01-17T00:00:00"/>
    <n v="87864"/>
    <n v="87864"/>
    <x v="0"/>
    <m/>
    <m/>
    <n v="87864"/>
    <n v="0"/>
    <s v="AUT:se devuelve factura con soportes completos_x0009_factura ambulatoria.no cuenta con autorizacion del medicamen soliciatarla la capautorizaciones@epsdelagente.com.co YUFEY"/>
    <n v="87864"/>
    <n v="87864"/>
    <n v="0"/>
    <n v="0"/>
    <m/>
    <m/>
    <m/>
    <n v="0"/>
    <d v="2023-07-31T00:00:00"/>
  </r>
  <r>
    <n v="891401777"/>
    <s v="E.S.E. HOSPITAL SAN VICENTE DE PAUL-SANT"/>
    <m/>
    <s v="FE50822"/>
    <s v="891401777_FE50822"/>
    <s v="15/12/2022  "/>
    <d v="2023-01-17T00:00:00"/>
    <n v="131012"/>
    <n v="131012"/>
    <x v="0"/>
    <m/>
    <m/>
    <n v="131012"/>
    <n v="0"/>
    <s v="AUT:se devuelve factura con soportes completos_x0009_factura ambulatoria.no cuenta con autorizacion del medicamen soliciatarla la capautorizaciones@epsdelagente.com.co YUFREY"/>
    <n v="131012"/>
    <n v="131012"/>
    <n v="0"/>
    <n v="0"/>
    <m/>
    <m/>
    <m/>
    <n v="0"/>
    <d v="2023-07-31T00:00:00"/>
  </r>
  <r>
    <n v="891401777"/>
    <s v="E.S.E. HOSPITAL SAN VICENTE DE PAUL-SANT"/>
    <m/>
    <s v="FE50823"/>
    <s v="891401777_FE50823"/>
    <s v="15/12/2022  "/>
    <d v="2023-01-17T00:00:00"/>
    <n v="30930"/>
    <n v="30930"/>
    <x v="0"/>
    <m/>
    <m/>
    <n v="30930"/>
    <n v="0"/>
    <s v="AUT:se devuelve factura con soportes completos_x0009_factura ambulatoria.no cuenta con autorizacion del medicamen soliciatarla la capautorizaciones@epsdelagente.com.co YUFREY"/>
    <n v="30930"/>
    <n v="30930"/>
    <n v="0"/>
    <n v="0"/>
    <m/>
    <m/>
    <m/>
    <n v="0"/>
    <d v="2023-07-31T00:00:00"/>
  </r>
  <r>
    <n v="891401777"/>
    <s v="E.S.E. HOSPITAL SAN VICENTE DE PAUL-SANT"/>
    <m/>
    <s v="FE50824"/>
    <s v="891401777_FE50824"/>
    <s v="15/12/2022  "/>
    <d v="2023-01-17T00:00:00"/>
    <n v="87864"/>
    <n v="87864"/>
    <x v="0"/>
    <m/>
    <m/>
    <n v="87864"/>
    <n v="0"/>
    <s v="AUT:se devuelve factura con soportes completosfactura ambulatoria.no cuenta con autorizacion del medicamen soliciatarla la capautorizaciones@epsdelagente.com.co YUFFEY"/>
    <n v="87864"/>
    <n v="87864"/>
    <n v="0"/>
    <n v="0"/>
    <m/>
    <m/>
    <m/>
    <n v="0"/>
    <d v="2023-07-31T00:00:00"/>
  </r>
  <r>
    <n v="891401777"/>
    <s v="E.S.E. HOSPITAL SAN VICENTE DE PAUL-SANT"/>
    <m/>
    <s v="FE50825"/>
    <s v="891401777_FE50825"/>
    <s v="15/12/2022  "/>
    <d v="2023-01-17T00:00:00"/>
    <n v="34302"/>
    <n v="34302"/>
    <x v="0"/>
    <m/>
    <m/>
    <n v="34302"/>
    <n v="0"/>
    <s v="AUT:se devuelve factura con soportes completos_x0009_factura ambulatoria.no cuenta con autorizacion del medicamen soliciatarla la capautorizaciones@epsdelagente.com.co YUFREY"/>
    <n v="34302"/>
    <n v="34302"/>
    <n v="0"/>
    <n v="0"/>
    <m/>
    <m/>
    <m/>
    <n v="0"/>
    <d v="2023-07-31T00:00:00"/>
  </r>
  <r>
    <n v="891401777"/>
    <s v="E.S.E. HOSPITAL SAN VICENTE DE PAUL-SANT"/>
    <m/>
    <s v="FE50826"/>
    <s v="891401777_FE50826"/>
    <s v="15/12/2022  "/>
    <d v="2023-01-17T00:00:00"/>
    <n v="22048"/>
    <n v="22048"/>
    <x v="0"/>
    <m/>
    <m/>
    <n v="22048"/>
    <n v="0"/>
    <s v="AUT:se devuelve factura con soportes completos_x0009_factura ambulatoria.no cuenta con autorizacion del medicamen soliciatarla la capautorizaciones@epsdelagente.com.co YUFREY"/>
    <n v="22048"/>
    <n v="22048"/>
    <n v="0"/>
    <n v="0"/>
    <m/>
    <m/>
    <m/>
    <n v="0"/>
    <d v="2023-07-31T00:00:00"/>
  </r>
  <r>
    <n v="891401777"/>
    <s v="E.S.E. HOSPITAL SAN VICENTE DE PAUL-SANT"/>
    <m/>
    <s v="FE50829"/>
    <s v="891401777_FE50829"/>
    <s v="15/12/2022  "/>
    <d v="2023-01-17T00:00:00"/>
    <n v="146262"/>
    <n v="34302"/>
    <x v="1"/>
    <m/>
    <m/>
    <n v="0"/>
    <n v="34302"/>
    <s v=".PGP: SE GLOSA EL CUM 14659 YA QUE SE ENCUENTRA DENTRO DE LA CAPITA QUE ESTA CONVENIO. ANDRES FERNANDEZ                                                                                                                                                                                                                                                                                                                                                                                                                                                                                                                                                                                                                                                                                                                                                                                                                                                                                                                                                                                                                                                                                                                                                                                                                                                                                                                                                                                                                                                     "/>
    <n v="146262"/>
    <n v="146262"/>
    <n v="111960"/>
    <n v="111960"/>
    <n v="4800059489"/>
    <s v="18.04.2023"/>
    <m/>
    <n v="0"/>
    <d v="2023-07-31T00:00:00"/>
  </r>
  <r>
    <n v="891401777"/>
    <s v="E.S.E. HOSPITAL SAN VICENTE DE PAUL-SANT"/>
    <m/>
    <s v="FE50830"/>
    <s v="891401777_FE50830"/>
    <s v="15/12/2022  "/>
    <d v="2023-01-17T00:00:00"/>
    <n v="445218"/>
    <n v="275088"/>
    <x v="1"/>
    <m/>
    <m/>
    <n v="0"/>
    <n v="275088"/>
    <s v=".PGP: SE GLOSA EL CUM 19950479-19 20061998-3 14659  YA QUE SE ENCUENTRA DENTRO DE LA CAPITA QUE ESTA CONVENIO         . ANDRES FERNANDEZ                                                                                                                                                                                                                                                                                                                                                                                                                                                                                                                                                                                                                                                                                                                                                                                                                                                                                                                                                                                                                                                                                                                                                                                                                                                                                                                                                                                                                  "/>
    <n v="445218"/>
    <n v="445218"/>
    <n v="170130"/>
    <n v="170130"/>
    <n v="4800059489"/>
    <s v="18.04.2023"/>
    <m/>
    <n v="0"/>
    <d v="2023-07-31T00:00:00"/>
  </r>
  <r>
    <n v="891401777"/>
    <s v="E.S.E. HOSPITAL SAN VICENTE DE PAUL-SANT"/>
    <m/>
    <s v="FE50834"/>
    <s v="891401777_FE50834"/>
    <s v="15/12/2022  "/>
    <d v="2023-01-17T00:00:00"/>
    <n v="87864"/>
    <n v="87864"/>
    <x v="0"/>
    <m/>
    <m/>
    <n v="87864"/>
    <n v="0"/>
    <s v="AUT:se devuelve factura con soportes completos_x0009_factura ambulatoria.no cuenta con autorizacion del medicamen paciente capitado ESE HOSPITAL SAN VICENTE DE PAUL SANTUARIO soliciatarla la capautorizaciones@epsdelagente.com.co"/>
    <n v="87864"/>
    <n v="87864"/>
    <n v="0"/>
    <n v="0"/>
    <m/>
    <m/>
    <m/>
    <n v="0"/>
    <d v="2023-07-31T00:00:00"/>
  </r>
  <r>
    <n v="891401777"/>
    <s v="E.S.E. HOSPITAL SAN VICENTE DE PAUL-SANT"/>
    <m/>
    <s v="FE50836"/>
    <s v="891401777_FE50836"/>
    <s v="15/12/2022  "/>
    <d v="2023-01-17T00:00:00"/>
    <n v="207030"/>
    <n v="207030"/>
    <x v="0"/>
    <m/>
    <m/>
    <n v="207030"/>
    <n v="0"/>
    <s v="AUT:se devuelve factura con soportes completos_x0009_factura ambulatoria.no cuenta con autorizacion del medicamen soliciatarla la capautorizaciones@epsdelagente.com.co YUFREY"/>
    <n v="207030"/>
    <n v="207030"/>
    <n v="0"/>
    <n v="0"/>
    <m/>
    <m/>
    <m/>
    <n v="0"/>
    <d v="2023-07-31T00:00:00"/>
  </r>
  <r>
    <n v="891401777"/>
    <s v="E.S.E. HOSPITAL SAN VICENTE DE PAUL-SANT"/>
    <m/>
    <s v="FE50839"/>
    <s v="891401777_FE50839"/>
    <s v="15/12/2022  "/>
    <d v="2023-01-17T00:00:00"/>
    <n v="630080"/>
    <n v="390920"/>
    <x v="1"/>
    <m/>
    <m/>
    <n v="0"/>
    <n v="390920"/>
    <s v=".PGP: SE GLOSA EL CUM 19950479-1920061998-3 YA QUE SE ENCUE NTRA DENTRO DE LA CAPITA QUE ESTA CONVENIO. ANDRES FERNANDE                                                                                                                                                                                                                                                                                                                                                                                                                                                                                                                                                                                                                                                                                                                                                                                                                                                                                                                                                                                                                                                                                                                                                                                                                                                                                                                                                                                                                                    "/>
    <n v="630080"/>
    <n v="630080"/>
    <n v="239160"/>
    <n v="239160"/>
    <n v="4800059489"/>
    <s v="18.04.2023"/>
    <m/>
    <n v="0"/>
    <d v="2023-07-31T00:00:00"/>
  </r>
  <r>
    <n v="891401777"/>
    <s v="E.S.E. HOSPITAL SAN VICENTE DE PAUL-SANT"/>
    <m/>
    <s v="FE50840"/>
    <s v="891401777_FE50840"/>
    <s v="15/12/2022  "/>
    <d v="2023-01-17T00:00:00"/>
    <n v="43932"/>
    <n v="43932"/>
    <x v="0"/>
    <m/>
    <m/>
    <n v="43932"/>
    <n v="0"/>
    <s v="AUT:se devuelve factura con soportes completosfactura ambulatoria.no cuenta con autorizacion del medicamen paciente capitado ESE HOSPITAL SAN VICENTE DE PAUL SANTUARIO Solicitarla capautorizaciones@epsdelagente.com.co yufrey"/>
    <n v="43932"/>
    <n v="43932"/>
    <n v="0"/>
    <n v="0"/>
    <m/>
    <m/>
    <m/>
    <n v="0"/>
    <d v="2023-07-31T00:00:00"/>
  </r>
  <r>
    <n v="891401777"/>
    <s v="E.S.E. HOSPITAL SAN VICENTE DE PAUL-SANT"/>
    <m/>
    <s v="FE50841"/>
    <s v="891401777_FE50841"/>
    <s v="15/12/2022  "/>
    <d v="2023-01-17T00:00:00"/>
    <n v="98994"/>
    <n v="87864"/>
    <x v="1"/>
    <m/>
    <m/>
    <n v="0"/>
    <n v="87864"/>
    <s v=".PGP: SE GLOSA EL CUM 19988550-4 YA QUE SE ENCUENTRA DENTRO DE LA CAPITA QUE ESTA CONVENIO. ANDRES FERNANDEZ                                                                                                                                                                                                                                                                                                                                                                                                                                                                                                                                                                                                                                                                                                                                                                                                                                                                                                                                                                                                                                                                                                                                                                                                                                                                                                                                                                                                                                                "/>
    <n v="98994"/>
    <n v="98994"/>
    <n v="11130"/>
    <n v="11130"/>
    <n v="4800059489"/>
    <s v="18.04.2023"/>
    <m/>
    <n v="0"/>
    <d v="2023-07-31T00:00:00"/>
  </r>
  <r>
    <n v="891401777"/>
    <s v="E.S.E. HOSPITAL SAN VICENTE DE PAUL-SANT"/>
    <m/>
    <s v="FE50843"/>
    <s v="891401777_FE50843"/>
    <s v="15/12/2022  "/>
    <d v="2023-01-17T00:00:00"/>
    <n v="151470"/>
    <n v="140340"/>
    <x v="1"/>
    <m/>
    <m/>
    <n v="0"/>
    <n v="140340"/>
    <s v=".PGP: SE GLOSA EL CUM 20061998-3 YA QUE SE ENCUENTRA DENTRO DE LA CAPITA QUE ESTA CONVENIO. ANDRES FERNANDEZ                                                                                                                                                                                                                                                                                                                                                                                                                                                                                                                                                                                                                                                                                                                                                                                                                                                                                                                                                                                                                                                                                                                                                                                                                                                                                                                                                                                                                                                "/>
    <n v="151470"/>
    <n v="151470"/>
    <n v="11130"/>
    <n v="11130"/>
    <n v="4800059489"/>
    <s v="18.04.2023"/>
    <m/>
    <n v="0"/>
    <d v="2023-07-31T00:00:00"/>
  </r>
  <r>
    <n v="891401777"/>
    <s v="E.S.E. HOSPITAL SAN VICENTE DE PAUL-SANT"/>
    <m/>
    <s v="FE50846"/>
    <s v="891401777_FE50846"/>
    <s v="15/12/2022  "/>
    <d v="2023-01-17T00:00:00"/>
    <n v="43932"/>
    <n v="43932"/>
    <x v="0"/>
    <m/>
    <m/>
    <n v="43932"/>
    <n v="0"/>
    <s v="AUT:se devuelve factura con soportes completosfactura ambulatoria.no cuenta con autorizacion del medicamen paciente capitado ESE HOSPITAL SAN VICENTE DE PAUL SANTUARIO Solicitarla capautorizaciones@epsdelagente.com.co yufrey"/>
    <n v="43932"/>
    <n v="43932"/>
    <n v="0"/>
    <n v="0"/>
    <m/>
    <m/>
    <m/>
    <n v="0"/>
    <d v="2023-07-31T00:00:00"/>
  </r>
  <r>
    <n v="891401777"/>
    <s v="E.S.E. HOSPITAL SAN VICENTE DE PAUL-SANT"/>
    <m/>
    <s v="FE50848"/>
    <s v="891401777_FE50848"/>
    <s v="15/12/2022  "/>
    <d v="2023-01-17T00:00:00"/>
    <n v="87864"/>
    <n v="87864"/>
    <x v="0"/>
    <m/>
    <m/>
    <n v="87864"/>
    <n v="0"/>
    <s v="AUT:se devuelve factura con soportes completos_x0009_factura ambulatoria.no cuenta con autorizacion del medicamen solicitarlaalacapautorizaciones@epsdelagente.com.co YUFREY"/>
    <n v="87864"/>
    <n v="87864"/>
    <n v="0"/>
    <n v="0"/>
    <m/>
    <m/>
    <m/>
    <n v="0"/>
    <d v="2023-07-31T00:00:00"/>
  </r>
  <r>
    <n v="891401777"/>
    <s v="E.S.E. HOSPITAL SAN VICENTE DE PAUL-SANT"/>
    <m/>
    <s v="FE50853"/>
    <s v="891401777_FE50853"/>
    <s v="15/12/2022  "/>
    <d v="2023-01-17T00:00:00"/>
    <n v="140340"/>
    <n v="140340"/>
    <x v="0"/>
    <m/>
    <m/>
    <n v="140340"/>
    <n v="0"/>
    <s v="AUT:se devuelve factura con soportes completosfactura ambulatoria.no cuenta con autorizacion del medicamen solicitarlaalacapautorizaciones@epsdelagente.com.co YUFREY"/>
    <n v="140340"/>
    <n v="140340"/>
    <n v="0"/>
    <n v="0"/>
    <m/>
    <m/>
    <m/>
    <n v="0"/>
    <d v="2023-07-31T00:00:00"/>
  </r>
  <r>
    <n v="891401777"/>
    <s v="E.S.E. HOSPITAL SAN VICENTE DE PAUL-SANT"/>
    <m/>
    <s v="FE50854"/>
    <s v="891401777_FE50854"/>
    <s v="15/12/2022  "/>
    <d v="2023-01-17T00:00:00"/>
    <n v="207030"/>
    <n v="207030"/>
    <x v="0"/>
    <m/>
    <m/>
    <n v="207030"/>
    <n v="0"/>
    <s v="AUT:se devuelve factura con soportes completos_x0009_factura ambulatoria.no cuenta con autorizacion del medicamen solicitarlaalacapautorizaciones@epsdelagente.com.co YUFREY"/>
    <n v="207030"/>
    <n v="207030"/>
    <n v="0"/>
    <n v="0"/>
    <m/>
    <m/>
    <m/>
    <n v="0"/>
    <d v="2023-07-31T00:00:00"/>
  </r>
  <r>
    <n v="891401777"/>
    <s v="E.S.E. HOSPITAL SAN VICENTE DE PAUL-SANT"/>
    <m/>
    <s v="FE50856"/>
    <s v="891401777_FE50856"/>
    <s v="15/12/2022  "/>
    <d v="2023-01-17T00:00:00"/>
    <n v="131012"/>
    <n v="131012"/>
    <x v="0"/>
    <m/>
    <m/>
    <n v="131012"/>
    <n v="0"/>
    <s v="AUT:se devuelve factura con soportes completosfactura ambulatoria.no cuenta con autorizacion del medicamen solicitarlaalacapautorizaciones@epsdelagente.com.co YUFREY"/>
    <n v="131012"/>
    <n v="131012"/>
    <n v="0"/>
    <n v="0"/>
    <m/>
    <m/>
    <m/>
    <n v="0"/>
    <d v="2023-07-31T00:00:00"/>
  </r>
  <r>
    <n v="891401777"/>
    <s v="E.S.E. HOSPITAL SAN VICENTE DE PAUL-SANT"/>
    <m/>
    <s v="FE50862"/>
    <s v="891401777_FE50862"/>
    <s v="15/12/2022  "/>
    <d v="2023-01-17T00:00:00"/>
    <n v="123360"/>
    <n v="123360"/>
    <x v="0"/>
    <m/>
    <m/>
    <n v="123360"/>
    <n v="0"/>
    <s v="AUT:se devuelve factura con soportes completosfactura ambulatoria.no cuenta con autorizacion del medicamen solicitarlaalacapautorizaciones@epsdelagente.com.co YUFREY"/>
    <n v="123360"/>
    <n v="123360"/>
    <n v="0"/>
    <n v="0"/>
    <m/>
    <m/>
    <m/>
    <n v="0"/>
    <d v="2023-07-31T00:00:00"/>
  </r>
  <r>
    <n v="891401777"/>
    <s v="E.S.E. HOSPITAL SAN VICENTE DE PAUL-SANT"/>
    <m/>
    <s v="FE50865"/>
    <s v="891401777_FE50865"/>
    <s v="15/12/2022  "/>
    <d v="2023-01-17T00:00:00"/>
    <n v="207030"/>
    <n v="207030"/>
    <x v="0"/>
    <m/>
    <m/>
    <n v="207030"/>
    <n v="0"/>
    <s v="AUT:se devuelve factura con soportes completos_x0009_factura ambulatoria.no cuenta con autorizacion del medicamen solicitarlaalacapautorizaciones@epsdelagente.com.co YUFREY"/>
    <n v="207030"/>
    <n v="207030"/>
    <n v="0"/>
    <n v="0"/>
    <m/>
    <m/>
    <m/>
    <n v="0"/>
    <d v="2023-07-31T00:00:00"/>
  </r>
  <r>
    <n v="891401777"/>
    <s v="E.S.E. HOSPITAL SAN VICENTE DE PAUL-SANT"/>
    <m/>
    <s v="FE50866"/>
    <s v="891401777_FE50866"/>
    <s v="15/12/2022  "/>
    <d v="2023-01-17T00:00:00"/>
    <n v="140340"/>
    <n v="140340"/>
    <x v="0"/>
    <m/>
    <m/>
    <n v="140340"/>
    <n v="0"/>
    <s v="AUT:se devuelve factura con soportes completosfactura ambulatoria.no cuenta con autorizacion del medicamen solicitarlaalacapautorizaciones@epsdelagente.com.co YUFREY"/>
    <n v="140340"/>
    <n v="140340"/>
    <n v="0"/>
    <n v="0"/>
    <m/>
    <m/>
    <m/>
    <n v="0"/>
    <d v="2023-07-31T00:00:00"/>
  </r>
  <r>
    <n v="891401777"/>
    <s v="E.S.E. HOSPITAL SAN VICENTE DE PAUL-SANT"/>
    <m/>
    <s v="FE50868"/>
    <s v="891401777_FE50868"/>
    <s v="15/12/2022  "/>
    <d v="2023-01-17T00:00:00"/>
    <n v="43932"/>
    <n v="43932"/>
    <x v="0"/>
    <m/>
    <m/>
    <n v="43932"/>
    <n v="0"/>
    <s v="AUT:se devuelve factura con soportes completosfactura ambulatoria.no cuenta con autorizacion del medicamen solicitarlaalacapautorizaciones@epsdelagente.com.co"/>
    <n v="43932"/>
    <n v="43932"/>
    <n v="0"/>
    <n v="0"/>
    <m/>
    <m/>
    <m/>
    <n v="0"/>
    <d v="2023-07-31T00:00:00"/>
  </r>
  <r>
    <n v="891401777"/>
    <s v="E.S.E. HOSPITAL SAN VICENTE DE PAUL-SANT"/>
    <m/>
    <s v="FE50869"/>
    <s v="891401777_FE50869"/>
    <s v="15/12/2022  "/>
    <d v="2023-01-17T00:00:00"/>
    <n v="102960"/>
    <n v="102960"/>
    <x v="0"/>
    <m/>
    <m/>
    <n v="102960"/>
    <n v="0"/>
    <s v="AUT:se devuelve factura con soportes completos_x0009_factura ambulatoria.no cuenta con autorizacion del medicamen paciente capitado ESE HOSPITAL SAN VICENTE DE PAUL SANTUARIO sevalida medicamento nota tecnicay estaconla misma presentac SOLICIARLA ALACAPAUTORIZACIONES@EPSDELAGENTE.COM.CO   LINAGLIPTINA 5 MG TABLETA  YUFREY HERNNADEZ"/>
    <n v="102960"/>
    <n v="102960"/>
    <n v="0"/>
    <n v="0"/>
    <m/>
    <m/>
    <m/>
    <n v="0"/>
    <d v="2023-07-31T00:00:00"/>
  </r>
  <r>
    <n v="891401777"/>
    <s v="E.S.E. HOSPITAL SAN VICENTE DE PAUL-SANT"/>
    <m/>
    <s v="FE50871"/>
    <s v="891401777_FE50871"/>
    <s v="15/12/2022  "/>
    <d v="2023-01-17T00:00:00"/>
    <n v="123360"/>
    <n v="123360"/>
    <x v="0"/>
    <m/>
    <m/>
    <n v="123360"/>
    <n v="0"/>
    <s v="AUT:se devuelve factura con soportes completosfactura ambulatoria.no cuenta con autorizacion del medicamen paciente capitado ESE HOSPITAL SAN VICENTE DE PAUL SANTUARIO sevalida medicamento nota tecnicay estaconla misma presentac SOLICIARTALA ALACAPAUTORIZACIONES@EPSDELAGENTE.COM.CO   YUFREY HERNNADEZ"/>
    <n v="123360"/>
    <n v="123360"/>
    <n v="0"/>
    <n v="0"/>
    <m/>
    <m/>
    <m/>
    <n v="0"/>
    <d v="2023-07-31T00:00:00"/>
  </r>
  <r>
    <n v="891401777"/>
    <s v="E.S.E. HOSPITAL SAN VICENTE DE PAUL-SANT"/>
    <m/>
    <s v="FE50882"/>
    <s v="891401777_FE50882"/>
    <s v="15/12/2022  "/>
    <d v="2023-01-17T00:00:00"/>
    <n v="977910"/>
    <n v="373524"/>
    <x v="0"/>
    <m/>
    <m/>
    <n v="977910"/>
    <n v="0"/>
    <s v="AUT:se devuelve factura con soportes completosfactura ambulatoria.no cuenta con autorizacion del medicamen paciente capitado ESE HOSPITAL SAN VICENTE DE PAUL SANTUARIO sevalida medicamento nota tecnicay estaconla misma presentac"/>
    <n v="977910"/>
    <n v="977910"/>
    <n v="0"/>
    <n v="0"/>
    <m/>
    <m/>
    <m/>
    <n v="0"/>
    <d v="2023-07-31T00:00:00"/>
  </r>
  <r>
    <n v="891401777"/>
    <s v="E.S.E. HOSPITAL SAN VICENTE DE PAUL-SANT"/>
    <m/>
    <s v="FE50883"/>
    <s v="891401777_FE50883"/>
    <s v="15/12/2022  "/>
    <d v="2023-01-17T00:00:00"/>
    <n v="240324"/>
    <n v="191964"/>
    <x v="1"/>
    <m/>
    <m/>
    <n v="0"/>
    <n v="191964"/>
    <s v=".PGP: SE GLOSA EL CUM 20023511-3 14659 YA QUE SE ENCUENTRA DENTRO DE LA CAPITA QUE ESTA CONVENIO. ANDRES FERNANDEZ                                                                                                                                                                                                                                                                                                                                                                                                                                                                                                                                                                                                                                                                                                                                                                                                                                                                                                                                                                                                                                                                                                                                                                                                                                                                                                                                                                                                                                         "/>
    <n v="240324"/>
    <n v="240324"/>
    <n v="48360"/>
    <n v="48360"/>
    <n v="4800059489"/>
    <s v="18.04.2023"/>
    <m/>
    <n v="0"/>
    <d v="2023-07-31T00:00:00"/>
  </r>
  <r>
    <n v="891401777"/>
    <s v="E.S.E. HOSPITAL SAN VICENTE DE PAUL-SANT"/>
    <m/>
    <s v="FE50916"/>
    <s v="891401777_FE50916"/>
    <s v="16/12/2022  "/>
    <d v="2023-01-17T00:00:00"/>
    <n v="186381"/>
    <n v="19710"/>
    <x v="1"/>
    <m/>
    <m/>
    <n v="0"/>
    <n v="19710"/>
    <s v="TARIFA MAYOR VALOR COBRADO EN CONSULTA URGENCIAS FACUTRAN $65700 CONVENIO $ 45990 SE OBJETA LA DIFERENCIA $ 19710 YUFREY"/>
    <n v="186381"/>
    <n v="186381"/>
    <n v="166671"/>
    <n v="166671"/>
    <n v="4800058858"/>
    <s v="15.02.2023"/>
    <m/>
    <n v="0"/>
    <d v="2023-07-31T00:00:00"/>
  </r>
  <r>
    <n v="891401777"/>
    <s v="E.S.E. HOSPITAL SAN VICENTE DE PAUL-SANT"/>
    <m/>
    <s v="FE51609"/>
    <s v="891401777_FE51609"/>
    <s v="28/12/2022  "/>
    <d v="2023-01-17T00:00:00"/>
    <n v="68604"/>
    <n v="68604"/>
    <x v="0"/>
    <m/>
    <m/>
    <n v="68604"/>
    <n v="0"/>
    <s v="AUT:se devuelve factura con soportes completosfactura ambulatoria.no cuenta con autorizacion del medicamen paciente capitado ESE HOSPITAL SAN VICENTE DE PAUL SANTUARIO sevalida medicamento nota tecnicay estaconla misma presentac"/>
    <n v="68604"/>
    <n v="68604"/>
    <n v="0"/>
    <n v="0"/>
    <m/>
    <m/>
    <m/>
    <n v="0"/>
    <d v="2023-07-31T00:00:00"/>
  </r>
  <r>
    <n v="891401777"/>
    <s v="E.S.E. HOSPITAL SAN VICENTE DE PAUL-SANT"/>
    <m/>
    <s v="FE51614"/>
    <s v="891401777_FE51614"/>
    <s v="28/12/2022  "/>
    <d v="2023-01-17T00:00:00"/>
    <n v="6360"/>
    <n v="6360"/>
    <x v="0"/>
    <m/>
    <m/>
    <n v="6360"/>
    <n v="0"/>
    <s v="AUT:se devuelve factura con soportes completosfactura ambulatoria.no cuenta con autorizacion del medicamen paciente capitado ESE HOSPITAL SAN VICENTE DE PAUL SANTUARIO se valida medicamento nota tecnicay estaconla misma presenta"/>
    <n v="6360"/>
    <n v="6360"/>
    <n v="0"/>
    <n v="0"/>
    <m/>
    <m/>
    <m/>
    <n v="0"/>
    <d v="2023-07-31T00:00:00"/>
  </r>
  <r>
    <n v="891401777"/>
    <s v="E.S.E. HOSPITAL SAN VICENTE DE PAUL-SANT"/>
    <m/>
    <s v="FE51617"/>
    <s v="891401777_FE51617"/>
    <s v="28/12/2022  "/>
    <d v="2023-01-17T00:00:00"/>
    <n v="6360"/>
    <n v="6360"/>
    <x v="0"/>
    <m/>
    <m/>
    <n v="6360"/>
    <n v="0"/>
    <s v="AUT:se devuelve factura con soportes completosfactura ambulatoria.no cuenta con autorizacion del medicamen paciente capitado ESE HOSPITAL SAN VICENTE DE PAUL SANTUARIO se valida medicamento nota tecnicay estaconla misma presenta"/>
    <n v="6360"/>
    <n v="6360"/>
    <n v="0"/>
    <n v="0"/>
    <m/>
    <m/>
    <m/>
    <n v="0"/>
    <d v="2023-07-31T00:00:00"/>
  </r>
  <r>
    <n v="891401777"/>
    <s v="E.S.E. HOSPITAL SAN VICENTE DE PAUL-SANT"/>
    <m/>
    <s v="FE51618"/>
    <s v="891401777_FE51618"/>
    <s v="28/12/2022  "/>
    <d v="2023-01-17T00:00:00"/>
    <n v="6360"/>
    <n v="6360"/>
    <x v="0"/>
    <m/>
    <m/>
    <n v="6360"/>
    <n v="0"/>
    <s v="AUT:se devuelve factura con soportes completosfactura ambulatoria.no cuenta con autorizacion del medicamen paciente capitado ESE HOSPITAL SAN VICENTE DE PAUL SANTUARIO se valida medicamento nota tecnicay estaconla misma presenta"/>
    <n v="6360"/>
    <n v="6360"/>
    <n v="0"/>
    <n v="0"/>
    <m/>
    <m/>
    <m/>
    <n v="0"/>
    <d v="2023-07-31T00:00:00"/>
  </r>
  <r>
    <n v="891401777"/>
    <s v="E.S.E. HOSPITAL SAN VICENTE DE PAUL-SANT"/>
    <m/>
    <s v="FE51620"/>
    <s v="891401777_FE51620"/>
    <s v="28/12/2022  "/>
    <d v="2023-01-17T00:00:00"/>
    <n v="87864"/>
    <n v="87864"/>
    <x v="0"/>
    <m/>
    <m/>
    <n v="87864"/>
    <n v="0"/>
    <s v="AUT:se devuelve factura con soportes completosfactura ambulatoria.no cuenta con autorizacion del medicamen paciente capitado ESE HOSPITAL SAN VICENTE DE PAUL SANTUARIO se valida medicamento nota tecnicay estaconla misma presenta VILDAGLIPTINA 50 MG TABLETA   YUFREY"/>
    <n v="87864"/>
    <n v="87864"/>
    <n v="0"/>
    <n v="0"/>
    <m/>
    <m/>
    <m/>
    <n v="0"/>
    <d v="2023-07-31T00:00:00"/>
  </r>
  <r>
    <n v="891401777"/>
    <s v="E.S.E. HOSPITAL SAN VICENTE DE PAUL-SANT"/>
    <m/>
    <s v="FE51622"/>
    <s v="891401777_FE51622"/>
    <s v="28/12/2022  "/>
    <d v="2023-01-17T00:00:00"/>
    <n v="30930"/>
    <n v="30930"/>
    <x v="0"/>
    <m/>
    <m/>
    <n v="30930"/>
    <n v="0"/>
    <s v="AUT:se devuelve factura con soportes completosfactura ambulatoria.no cuenta con autorizacion del medicamen paciente capitado ESE HOSPITAL SAN VICENTE DE PAUL SANTUARIO se valida medicamento nota tecnicay estaconla misma presenta PREGABALINA 50 MG TABLETA YUFREY HERNNADEZ"/>
    <n v="30930"/>
    <n v="30930"/>
    <n v="0"/>
    <n v="0"/>
    <m/>
    <m/>
    <m/>
    <n v="0"/>
    <d v="2023-07-31T00:00:00"/>
  </r>
  <r>
    <n v="891401777"/>
    <s v="E.S.E. HOSPITAL SAN VICENTE DE PAUL-SANT"/>
    <m/>
    <s v="FE51633"/>
    <s v="891401777_FE51633"/>
    <s v="28/12/2022  "/>
    <d v="2023-01-17T00:00:00"/>
    <n v="230444"/>
    <n v="180764"/>
    <x v="1"/>
    <m/>
    <m/>
    <n v="0"/>
    <n v="180764"/>
    <s v=".PGP: SE GLOSA EL CUM 20059262-2 19988550-4 YA QUE SE ENCUE NTRA DENTRO DE LA CAPITA QUE ESTA CONVENIO. ANDRES FERNANDE                                                                                                                                                                                                                                                                                                                                                                                                                                                                                                                                                                                                                                                                                                                                                                                                                                                                                                                                                                                                                                                                                                                                                                                                                                                                                                                                                                                                                                    "/>
    <n v="230444"/>
    <n v="230444"/>
    <n v="49680"/>
    <n v="49680"/>
    <n v="4800059489"/>
    <s v="18.04.2023"/>
    <m/>
    <n v="0"/>
    <d v="2023-07-31T00:00:00"/>
  </r>
  <r>
    <n v="891401777"/>
    <s v="E.S.E. HOSPITAL SAN VICENTE DE PAUL-SANT"/>
    <m/>
    <s v="FE51634"/>
    <s v="891401777_FE51634"/>
    <s v="28/12/2022  "/>
    <d v="2023-01-17T00:00:00"/>
    <n v="536808"/>
    <n v="536808"/>
    <x v="0"/>
    <m/>
    <m/>
    <n v="536808"/>
    <n v="0"/>
    <s v="AUT:se devuelve factura con soportes completosfactura ambulatoria.no cuenta con autorizacion del medicamen paciente capitado ESE HOSPITAL SAN VICENTE DE PAUL SANTUARIO se valida medicamento nota tecnica y esta conla misma presen"/>
    <n v="536808"/>
    <n v="536808"/>
    <n v="0"/>
    <n v="0"/>
    <m/>
    <m/>
    <m/>
    <n v="0"/>
    <d v="2023-07-31T00:00:00"/>
  </r>
  <r>
    <n v="891401777"/>
    <s v="E.S.E. HOSPITAL SAN VICENTE DE PAUL-SANT"/>
    <m/>
    <s v="FE51637"/>
    <s v="891401777_FE51637"/>
    <s v="28/12/2022  "/>
    <d v="2023-01-17T00:00:00"/>
    <n v="6360"/>
    <n v="6360"/>
    <x v="0"/>
    <m/>
    <m/>
    <n v="6360"/>
    <n v="0"/>
    <s v="AUT:se devuelve factura con soportes completosfactura ambulatoria.no cuenta con autorizacion del medicamen se valida medicamento nota tecnica y esta con la misma presentacion.de la formula medica PREGABALINA 75 MG TABLETA"/>
    <n v="6360"/>
    <n v="6360"/>
    <n v="0"/>
    <n v="0"/>
    <m/>
    <m/>
    <m/>
    <n v="0"/>
    <d v="2023-07-31T00:00:00"/>
  </r>
  <r>
    <n v="891401777"/>
    <s v="E.S.E. HOSPITAL SAN VICENTE DE PAUL-SANT"/>
    <m/>
    <s v="FE51656"/>
    <s v="891401777_FE51656"/>
    <s v="28/12/2022  "/>
    <d v="2023-01-17T00:00:00"/>
    <n v="6360"/>
    <n v="6360"/>
    <x v="0"/>
    <m/>
    <m/>
    <n v="6360"/>
    <n v="0"/>
    <s v="AUT:se devuelve factura con soportes completosfactura ambulatoria.no cuenta con autorizacion del medicamen paciente capitado ESE HOSPITAL SAN VICENTE DE PAUL SANTUARIO se valida medicamento nota tecnica y esta con la misma presentacion de la formula medica  PREGABALINA 75 MG TABLETA  YUFREY HERNNADZ"/>
    <n v="6360"/>
    <n v="6360"/>
    <n v="0"/>
    <n v="0"/>
    <m/>
    <m/>
    <m/>
    <n v="0"/>
    <d v="2023-07-31T00:00:00"/>
  </r>
  <r>
    <n v="891401777"/>
    <s v="E.S.E. HOSPITAL SAN VICENTE DE PAUL-SANT"/>
    <m/>
    <s v="FE51657"/>
    <s v="891401777_FE51657"/>
    <s v="28/12/2022  "/>
    <d v="2023-01-17T00:00:00"/>
    <n v="6360"/>
    <n v="6360"/>
    <x v="0"/>
    <m/>
    <m/>
    <n v="6360"/>
    <n v="0"/>
    <s v="AUT:se devuelve factura con soportes completosfactura ambulatoria.no cuenta con autorizacion del medicamen paciente capitado ESE HOSPITAL SAN VICENTE DE PAUL SANTUARIO se valida medicamento nota tecnica y esta con la misma presentacion de la formula medica  PREGABALINA 75 MG TABLETA   YUFREY HERNNADEZ"/>
    <n v="6360"/>
    <n v="6360"/>
    <n v="0"/>
    <n v="0"/>
    <m/>
    <m/>
    <m/>
    <n v="0"/>
    <d v="2023-07-31T00:00:00"/>
  </r>
  <r>
    <n v="891401777"/>
    <s v="E.S.E. HOSPITAL SAN VICENTE DE PAUL-SANT"/>
    <m/>
    <s v="FE51658"/>
    <s v="891401777_FE51658"/>
    <s v="28/12/2022  "/>
    <d v="2023-01-17T00:00:00"/>
    <n v="140340"/>
    <n v="140340"/>
    <x v="0"/>
    <m/>
    <m/>
    <n v="140340"/>
    <n v="0"/>
    <s v="AUT:se devuelve factura con soportes completosfactura ambulatoria.no cuenta con autorizacion del medicamen paciente capitado ESE HOSPITAL SAN VICENTE DE PAUL SANTUARIO se valida medicamento nota tecnica y esta con la misma presentacion.de la formula medica EMPAGLIFLOZINA 25 MG TABLETA  YUFREY HERNNADEZ"/>
    <n v="140340"/>
    <n v="140340"/>
    <n v="0"/>
    <n v="0"/>
    <m/>
    <m/>
    <m/>
    <n v="0"/>
    <d v="2023-07-31T00:00:00"/>
  </r>
  <r>
    <n v="891401777"/>
    <s v="E.S.E. HOSPITAL SAN VICENTE DE PAUL-SANT"/>
    <m/>
    <s v="FE51890"/>
    <s v="891401777_FE51890"/>
    <s v="31/12/2022  "/>
    <d v="2023-01-17T00:00:00"/>
    <n v="149214"/>
    <n v="36810"/>
    <x v="1"/>
    <m/>
    <m/>
    <n v="0"/>
    <n v="36810"/>
    <s v="tarifa: se glosa factura por mayor valor cobrado.factura de urgencia. se valida con la nota tecnica convenio urgencia $45990.hemogra$19390. creatinina$11200 y glucosa$11 690 nitrogeno$9310. yufrey hernandez"/>
    <n v="149214"/>
    <n v="149214"/>
    <n v="112404"/>
    <n v="112404"/>
    <n v="4800058858"/>
    <s v="15.02.2023"/>
    <m/>
    <n v="0"/>
    <d v="2023-07-31T00:00:00"/>
  </r>
  <r>
    <n v="891401777"/>
    <s v="E.S.E. HOSPITAL SAN VICENTE DE PAUL-SANT"/>
    <m/>
    <s v="FE52723"/>
    <s v="891401777_FE52723"/>
    <s v="14/01/2023  "/>
    <d v="2023-03-21T00:00:00"/>
    <n v="87702"/>
    <n v="87702"/>
    <x v="5"/>
    <s v="ESTADO DOS"/>
    <m/>
    <n v="0"/>
    <n v="0"/>
    <m/>
    <n v="87702"/>
    <n v="87702"/>
    <n v="87702"/>
    <n v="0"/>
    <m/>
    <m/>
    <m/>
    <n v="0"/>
    <d v="2023-07-31T00:00:00"/>
  </r>
  <r>
    <n v="891401777"/>
    <s v="E.S.E. HOSPITAL SAN VICENTE DE PAUL-SANT"/>
    <m/>
    <s v="FE53041"/>
    <s v="891401777_FE53041"/>
    <s v="19/01/2023  "/>
    <d v="2023-02-10T00:00:00"/>
    <n v="642349"/>
    <n v="37963"/>
    <x v="1"/>
    <m/>
    <m/>
    <n v="0"/>
    <n v="37963"/>
    <s v="TARIFA: SE GLOSA FACTURA POR MAYIR VALOR COBRADOFACTURA DE URGENCIA .CONSULTA DE URGENCIA .LABORATORIO HEMOGRAMA Y TRASPORTE.SE VALIDA SEGUN NOTA TECNICA. YUFREY HERNANDEZ"/>
    <n v="642349"/>
    <n v="642349"/>
    <n v="604386"/>
    <n v="604386"/>
    <n v="2201362973"/>
    <s v="28.02.2023"/>
    <m/>
    <n v="0"/>
    <d v="2023-07-31T00:00:00"/>
  </r>
  <r>
    <n v="891401777"/>
    <s v="E.S.E. HOSPITAL SAN VICENTE DE PAUL-SANT"/>
    <m/>
    <s v="FE53196"/>
    <s v="891401777_FE53196"/>
    <s v="22/01/2023  "/>
    <d v="2023-02-10T00:00:00"/>
    <n v="73991"/>
    <n v="19710"/>
    <x v="1"/>
    <m/>
    <m/>
    <n v="0"/>
    <n v="19710"/>
    <s v="TARIFA: SE GLOSA FACTURA CONSULTA DE URGENCIACUP .890701 SE VALIDA NOTA TECNICA CUESTA $45990 YUFREY HERNNADEZ"/>
    <n v="73991"/>
    <n v="73991"/>
    <n v="54281"/>
    <n v="54281"/>
    <n v="2201362973"/>
    <s v="28.02.2023"/>
    <m/>
    <n v="0"/>
    <d v="2023-07-31T00:00:00"/>
  </r>
  <r>
    <n v="891401777"/>
    <s v="E.S.E. HOSPITAL SAN VICENTE DE PAUL-SANT"/>
    <m/>
    <s v="FE53354"/>
    <s v="891401777_FE53354"/>
    <s v="24/01/2023  "/>
    <d v="2023-02-10T00:00:00"/>
    <n v="152207"/>
    <n v="41730"/>
    <x v="1"/>
    <m/>
    <m/>
    <n v="0"/>
    <n v="41730"/>
    <s v="TARIFA:se glosa factura por mayor valor cobradoconsulta de urgencia cup 890701 cuesta segun nota tecnica $ 45.990  sutura segun nota tecnica cup :865101 $ 13090 derechos de sala suturas cup 5DS003 $38290. yufey hernandez"/>
    <n v="152207"/>
    <n v="152207"/>
    <n v="110477"/>
    <n v="110477"/>
    <n v="2201362973"/>
    <s v="28.02.2023"/>
    <m/>
    <n v="0"/>
    <d v="2023-07-31T00:00:00"/>
  </r>
  <r>
    <n v="891401777"/>
    <s v="E.S.E. HOSPITAL SAN VICENTE DE PAUL-SANT"/>
    <m/>
    <s v="FE53379"/>
    <s v="891401777_FE53379"/>
    <s v="25/01/2023  "/>
    <d v="2023-02-10T00:00:00"/>
    <n v="6000"/>
    <n v="6000"/>
    <x v="2"/>
    <m/>
    <m/>
    <n v="0"/>
    <n v="0"/>
    <m/>
    <n v="6000"/>
    <n v="6000"/>
    <n v="6000"/>
    <n v="6000"/>
    <n v="4800060346"/>
    <s v="30.06.2023"/>
    <m/>
    <n v="0"/>
    <d v="2023-07-31T00:00:00"/>
  </r>
  <r>
    <n v="891401777"/>
    <s v="E.S.E. HOSPITAL SAN VICENTE DE PAUL-SANT"/>
    <m/>
    <s v="FE53521"/>
    <s v="891401777_FE53521"/>
    <s v="26/01/2023  "/>
    <d v="2023-02-10T00:00:00"/>
    <n v="24000"/>
    <n v="24000"/>
    <x v="2"/>
    <m/>
    <m/>
    <n v="0"/>
    <n v="0"/>
    <m/>
    <n v="24000"/>
    <n v="24000"/>
    <n v="24000"/>
    <n v="24000"/>
    <n v="4800060346"/>
    <s v="30.06.2023"/>
    <m/>
    <n v="0"/>
    <d v="2023-07-31T00:00:00"/>
  </r>
  <r>
    <n v="891401777"/>
    <s v="E.S.E. HOSPITAL SAN VICENTE DE PAUL-SANT"/>
    <m/>
    <s v="FE53711"/>
    <s v="891401777_FE53711"/>
    <s v="28/01/2023  "/>
    <d v="2023-03-21T00:00:00"/>
    <n v="87702"/>
    <n v="87702"/>
    <x v="5"/>
    <s v="ESTADO DOS"/>
    <m/>
    <n v="0"/>
    <n v="0"/>
    <m/>
    <n v="87702"/>
    <n v="87702"/>
    <n v="87702"/>
    <n v="0"/>
    <m/>
    <m/>
    <m/>
    <n v="0"/>
    <d v="2023-07-31T00:00:00"/>
  </r>
  <r>
    <n v="891401777"/>
    <s v="E.S.E. HOSPITAL SAN VICENTE DE PAUL-SANT"/>
    <m/>
    <s v="FE53792"/>
    <s v="891401777_FE53792"/>
    <s v="31/01/2023  "/>
    <d v="2023-02-10T00:00:00"/>
    <n v="571606"/>
    <n v="30210"/>
    <x v="1"/>
    <m/>
    <m/>
    <n v="0"/>
    <n v="30210"/>
    <s v="TARIFA:se glosa factura por consulta de urgenciafactura hospitalaria se valida nota tecnica consulta de urge ncia cup 890701 $ 45.990 . yufrey hernnadez"/>
    <n v="571606"/>
    <n v="571606"/>
    <n v="541396"/>
    <n v="541396"/>
    <n v="2201362973"/>
    <s v="28.02.2023"/>
    <m/>
    <n v="0"/>
    <d v="2023-07-31T00:00:00"/>
  </r>
  <r>
    <n v="891401777"/>
    <s v="E.S.E. HOSPITAL SAN VICENTE DE PAUL-SANT"/>
    <m/>
    <s v="FE55702"/>
    <s v="891401777_FE55702"/>
    <s v="27/02/2023  "/>
    <d v="2023-03-14T00:00:00"/>
    <n v="171848"/>
    <n v="171848"/>
    <x v="3"/>
    <m/>
    <m/>
    <n v="0"/>
    <n v="63930"/>
    <s v="TARIFA:Se glosa por mayor valor cobrado los siguientes cups890701 $30210 CONSULTA URGENCIAS /865101 $8610 SUTURA / 5DS003 $25110 DERECHO DE SALA. CAROLINA"/>
    <n v="171848"/>
    <n v="171848"/>
    <n v="107918"/>
    <n v="107918"/>
    <n v="4800060346"/>
    <s v="30.06.2023"/>
    <m/>
    <n v="0"/>
    <d v="2023-07-31T00:00:00"/>
  </r>
  <r>
    <n v="891401777"/>
    <s v="E.S.E. HOSPITAL SAN VICENTE DE PAUL-SANT"/>
    <m/>
    <s v="FE56379"/>
    <s v="891401777_FE56379"/>
    <s v="08/03/2023  "/>
    <m/>
    <n v="69531850"/>
    <n v="5560463"/>
    <x v="2"/>
    <m/>
    <m/>
    <n v="0"/>
    <n v="0"/>
    <m/>
    <n v="0"/>
    <n v="0"/>
    <n v="0"/>
    <n v="63971387"/>
    <n v="4800059173"/>
    <s v="21.03.2023"/>
    <s v="ACTA RECOBRO CAPITA  $4.249.923 13032023"/>
    <n v="4249923"/>
    <d v="2023-07-31T00:00:00"/>
  </r>
  <r>
    <n v="891401777"/>
    <s v="E.S.E. HOSPITAL SAN VICENTE DE PAUL-SANT"/>
    <m/>
    <s v="FE56579"/>
    <s v="891401777_FE56579"/>
    <s v="12/03/2023  "/>
    <d v="2023-04-04T00:00:00"/>
    <n v="77564"/>
    <n v="77564"/>
    <x v="0"/>
    <m/>
    <m/>
    <n v="77564"/>
    <n v="0"/>
    <s v="PGP O CAPITA:SE DEVUELVE FACTURA,SERVICIO DE URGENCIAS PORMEDICINA GENERAL CUPS 890701,usuario con sede de atención ESE HOSPITAL SAN VICENTE DE PAUL SANTUARIO, CAROLINA MOSQUER A"/>
    <n v="77564"/>
    <n v="77564"/>
    <n v="0"/>
    <n v="0"/>
    <m/>
    <m/>
    <m/>
    <n v="0"/>
    <d v="2023-07-31T00:00:00"/>
  </r>
  <r>
    <n v="891401777"/>
    <s v="E.S.E. HOSPITAL SAN VICENTE DE PAUL-SANT"/>
    <m/>
    <s v="FE58252"/>
    <s v="891401777_FE58252"/>
    <s v="05/04/2023  "/>
    <m/>
    <n v="69015303"/>
    <n v="804168"/>
    <x v="2"/>
    <m/>
    <m/>
    <n v="0"/>
    <n v="0"/>
    <m/>
    <n v="0"/>
    <n v="0"/>
    <n v="0"/>
    <n v="69015303"/>
    <n v="4800059449"/>
    <s v="14.04.2023"/>
    <s v="ACTA RECOBRO CAPITA $804.168  15032023"/>
    <n v="804168"/>
    <d v="2023-07-31T00:00:00"/>
  </r>
  <r>
    <n v="891401777"/>
    <s v="E.S.E. HOSPITAL SAN VICENTE DE PAUL-SANT"/>
    <m/>
    <s v="FE58365"/>
    <s v="891401777_FE58365"/>
    <s v="07/04/2023  "/>
    <d v="2023-05-10T00:00:00"/>
    <n v="159434"/>
    <n v="159434"/>
    <x v="3"/>
    <m/>
    <m/>
    <n v="0"/>
    <n v="56920"/>
    <s v="TARIFA: SE REALIZA OBJECCION MAYOR VALOR COBRADO EN CUPS890701 T/P $45.990 DIFERENCIA $30.210,CUPS 903883 T/P $7.000 DIFERENCIA $1.600,CUPS 895100 T/P $38.290 DIFERENCIA $25.110 SE GLOSA LA DIFERENCIA $56.920. CAROLINA MOSQUERA"/>
    <n v="159434"/>
    <n v="159434"/>
    <n v="102514"/>
    <n v="102514"/>
    <n v="4800060346"/>
    <s v="30.06.2023"/>
    <m/>
    <n v="0"/>
    <d v="2023-07-31T00:00:00"/>
  </r>
  <r>
    <n v="891401777"/>
    <s v="E.S.E. HOSPITAL SAN VICENTE DE PAUL-SANT"/>
    <m/>
    <s v="FE58384"/>
    <s v="891401777_FE58384"/>
    <s v="09/04/2023  "/>
    <d v="2023-05-10T00:00:00"/>
    <n v="85796"/>
    <n v="85796"/>
    <x v="3"/>
    <m/>
    <m/>
    <n v="0"/>
    <n v="30210"/>
    <s v="TARIFA: SE REALIZA OBJECCION MAYOR VALOR COBRADO EN CUPS890701 T/P $45.990 DIFERENCIA $30.210,SE GLOSA LA DIFERENCIA CAROLINA MOSQUERA"/>
    <n v="85796"/>
    <n v="85796"/>
    <n v="55586"/>
    <n v="55586"/>
    <n v="4800060346"/>
    <s v="30.06.2023"/>
    <m/>
    <n v="0"/>
    <d v="2023-07-31T00:00:00"/>
  </r>
  <r>
    <n v="891401777"/>
    <s v="E.S.E. HOSPITAL SAN VICENTE DE PAUL-SANT"/>
    <m/>
    <s v="FE58418"/>
    <s v="891401777_FE58418"/>
    <s v="11/04/2023  "/>
    <d v="2023-05-10T00:00:00"/>
    <n v="78684"/>
    <n v="78684"/>
    <x v="3"/>
    <m/>
    <m/>
    <n v="0"/>
    <n v="56920"/>
    <s v="TARIFA: SE REALIZA OBJECCION MAYOR VALOR COBRADO EN CUPS890701 T/P $45.990 DIFERENCIA $30.210,CUPS 903883 T/P $7.000 DIFERENCIA $1.600,CUPS 895100 T/P $38.290 DIFERENCIA $25.110 SE GLOSA LA DIFERENCIA $56.920. CAROLINA MOSQUERA"/>
    <n v="78684"/>
    <n v="78684"/>
    <n v="21764"/>
    <n v="21764"/>
    <n v="4800060346"/>
    <s v="30.06.2023"/>
    <m/>
    <n v="0"/>
    <d v="2023-07-31T00:00:00"/>
  </r>
  <r>
    <n v="891401777"/>
    <s v="E.S.E. HOSPITAL SAN VICENTE DE PAUL-SANT"/>
    <m/>
    <s v="FE61648"/>
    <s v="891401777_FE61648"/>
    <s v="27/05/2023  "/>
    <d v="2023-06-17T00:00:00"/>
    <n v="7000"/>
    <n v="7000"/>
    <x v="0"/>
    <m/>
    <m/>
    <n v="7000"/>
    <n v="0"/>
    <s v="PAIWEB:SE DEVUELVE FACTURA CON TODOS SUS SOPORTES COMPLETOS,USUARIO NO APARECE REGISTRADO EN PAIWEB EN LA FECHA REPORTAD A,POR FAVOR ANEXAR REPORTE.CAROLINA MOSQUERA TRIVIÑO"/>
    <n v="7000"/>
    <n v="7000"/>
    <n v="0"/>
    <n v="0"/>
    <m/>
    <m/>
    <m/>
    <n v="0"/>
    <d v="2023-07-31T00:00:00"/>
  </r>
  <r>
    <n v="891401777"/>
    <s v="E.S.E. HOSPITAL SAN VICENTE DE PAUL-SANT"/>
    <m/>
    <s v="FE61823"/>
    <s v="891401777_FE61823"/>
    <s v="30/05/2023  "/>
    <d v="2023-06-17T00:00:00"/>
    <n v="84459"/>
    <n v="84459"/>
    <x v="3"/>
    <m/>
    <m/>
    <n v="0"/>
    <n v="30754"/>
    <s v="TARIFA: SE REALIZA OBJECCION MAYOR VALOR COBRADO EN CUPS 890701 T/P 45.990 DIFERENCIA $30.210,CUM 19922562-10 T/P $428 D IFERENCIA $544,SE GLOSA LA DIFERENCIA POR $30.754.CAROLINA M OSQUERA TRIVIÑO"/>
    <n v="84459"/>
    <n v="84459"/>
    <n v="53705"/>
    <n v="53705"/>
    <n v="4800060346"/>
    <s v="30.06.2023"/>
    <m/>
    <n v="0"/>
    <d v="2023-07-31T00:00:00"/>
  </r>
  <r>
    <n v="891401777"/>
    <s v="E.S.E. HOSPITAL SAN VICENTE DE PAUL-SANT"/>
    <m/>
    <s v="FE62182"/>
    <s v="891401777_FE62182"/>
    <s v="03/06/2023  "/>
    <m/>
    <n v="7000"/>
    <n v="7000"/>
    <x v="4"/>
    <m/>
    <m/>
    <n v="0"/>
    <n v="0"/>
    <m/>
    <n v="0"/>
    <n v="0"/>
    <n v="0"/>
    <n v="0"/>
    <m/>
    <m/>
    <m/>
    <n v="0"/>
    <d v="2023-07-31T00:00:00"/>
  </r>
  <r>
    <n v="891401777"/>
    <s v="E.S.E. HOSPITAL SAN VICENTE DE PAUL-SANT"/>
    <m/>
    <s v="FE62201"/>
    <s v="891401777_FE62201"/>
    <s v="03/06/2023  "/>
    <m/>
    <n v="69261924"/>
    <n v="791544"/>
    <x v="2"/>
    <m/>
    <m/>
    <n v="0"/>
    <n v="0"/>
    <m/>
    <n v="0"/>
    <n v="0"/>
    <n v="0"/>
    <n v="68470380"/>
    <n v="4800060196"/>
    <s v="14.06.2023"/>
    <s v="ACTA REC CAPITA 16052023"/>
    <n v="791544"/>
    <d v="2023-07-31T00:00:00"/>
  </r>
  <r>
    <n v="891401777"/>
    <s v="E.S.E. HOSPITAL SAN VICENTE DE PAUL-SANT"/>
    <m/>
    <s v="FE62366"/>
    <s v="891401777_FE62366"/>
    <s v="07/06/2023  "/>
    <m/>
    <n v="79563"/>
    <n v="79563"/>
    <x v="4"/>
    <m/>
    <m/>
    <n v="0"/>
    <n v="0"/>
    <m/>
    <n v="0"/>
    <n v="0"/>
    <n v="0"/>
    <n v="0"/>
    <m/>
    <m/>
    <m/>
    <n v="0"/>
    <d v="2023-07-31T00:00:00"/>
  </r>
  <r>
    <n v="891401777"/>
    <s v="E.S.E. HOSPITAL SAN VICENTE DE PAUL-SANT"/>
    <m/>
    <s v="FE63104"/>
    <s v="891401777_FE63104"/>
    <s v="16/06/2023  "/>
    <m/>
    <n v="7000"/>
    <n v="7000"/>
    <x v="4"/>
    <m/>
    <m/>
    <n v="0"/>
    <n v="0"/>
    <m/>
    <n v="0"/>
    <n v="0"/>
    <n v="0"/>
    <n v="0"/>
    <m/>
    <m/>
    <m/>
    <n v="0"/>
    <d v="2023-07-31T00:00:00"/>
  </r>
  <r>
    <n v="891401777"/>
    <s v="E.S.E. HOSPITAL SAN VICENTE DE PAUL-SANT"/>
    <m/>
    <s v="FE64722"/>
    <s v="891401777_FE64722"/>
    <s v="08/07/2023  "/>
    <d v="1899-12-30T00:00:00"/>
    <n v="68022180"/>
    <n v="1427250"/>
    <x v="2"/>
    <m/>
    <m/>
    <n v="0"/>
    <n v="0"/>
    <m/>
    <n v="0"/>
    <n v="0"/>
    <n v="0"/>
    <n v="66594930"/>
    <n v="4800060543"/>
    <s v="19.07.2023"/>
    <s v=" ACTA RECOBRO CAPITA 15062023 $1427250"/>
    <n v="1427250"/>
    <d v="2023-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9" firstHeaderRow="0" firstDataRow="1" firstDataCol="1"/>
  <pivotFields count="24">
    <pivotField showAll="0"/>
    <pivotField showAll="0"/>
    <pivotField showAll="0"/>
    <pivotField showAll="0"/>
    <pivotField showAll="0"/>
    <pivotField showAll="0"/>
    <pivotField showAll="0"/>
    <pivotField numFmtId="167" showAll="0"/>
    <pivotField dataField="1" numFmtId="167" showAll="0"/>
    <pivotField axis="axisRow" dataField="1" showAll="0" sortType="ascending">
      <items count="8">
        <item x="2"/>
        <item m="1" x="6"/>
        <item x="3"/>
        <item x="5"/>
        <item x="0"/>
        <item x="1"/>
        <item x="4"/>
        <item t="default"/>
      </items>
      <autoSortScope>
        <pivotArea dataOnly="0" outline="0" fieldPosition="0">
          <references count="1">
            <reference field="4294967294" count="1" selected="0">
              <x v="0"/>
            </reference>
          </references>
        </pivotArea>
      </autoSortScope>
    </pivotField>
    <pivotField showAll="0"/>
    <pivotField showAll="0"/>
    <pivotField numFmtId="167" showAll="0"/>
    <pivotField dataField="1" numFmtId="167" showAll="0"/>
    <pivotField showAll="0"/>
    <pivotField numFmtId="167" showAll="0"/>
    <pivotField numFmtId="167" showAll="0"/>
    <pivotField numFmtId="167" showAll="0"/>
    <pivotField numFmtId="167" showAll="0"/>
    <pivotField showAll="0"/>
    <pivotField showAll="0"/>
    <pivotField showAll="0"/>
    <pivotField showAll="0"/>
    <pivotField numFmtId="14" showAll="0"/>
  </pivotFields>
  <rowFields count="1">
    <field x="9"/>
  </rowFields>
  <rowItems count="7">
    <i>
      <x v="3"/>
    </i>
    <i>
      <x v="6"/>
    </i>
    <i>
      <x v="2"/>
    </i>
    <i>
      <x/>
    </i>
    <i>
      <x v="5"/>
    </i>
    <i>
      <x v="4"/>
    </i>
    <i t="grand">
      <x/>
    </i>
  </rowItems>
  <colFields count="1">
    <field x="-2"/>
  </colFields>
  <colItems count="3">
    <i>
      <x/>
    </i>
    <i i="1">
      <x v="1"/>
    </i>
    <i i="2">
      <x v="2"/>
    </i>
  </colItems>
  <dataFields count="3">
    <dataField name="Cant Facturas" fld="9" subtotal="count" baseField="0" baseItem="0"/>
    <dataField name="Saldo Facturas " fld="8" baseField="0" baseItem="0" numFmtId="167"/>
    <dataField name="Glosa Pendiente" fld="13" baseField="0" baseItem="0" numFmtId="167"/>
  </dataFields>
  <formats count="28">
    <format dxfId="27">
      <pivotArea outline="0" collapsedLevelsAreSubtotals="1" fieldPosition="0">
        <references count="1">
          <reference field="4294967294" count="2" selected="0">
            <x v="1"/>
            <x v="2"/>
          </reference>
        </references>
      </pivotArea>
    </format>
    <format dxfId="26">
      <pivotArea dataOnly="0" labelOnly="1" outline="0" fieldPosition="0">
        <references count="1">
          <reference field="4294967294" count="2">
            <x v="1"/>
            <x v="2"/>
          </reference>
        </references>
      </pivotArea>
    </format>
    <format dxfId="25">
      <pivotArea field="9" type="button" dataOnly="0" labelOnly="1" outline="0" axis="axisRow" fieldPosition="0"/>
    </format>
    <format dxfId="24">
      <pivotArea dataOnly="0" labelOnly="1" outline="0" fieldPosition="0">
        <references count="1">
          <reference field="4294967294" count="3">
            <x v="0"/>
            <x v="1"/>
            <x v="2"/>
          </reference>
        </references>
      </pivotArea>
    </format>
    <format dxfId="23">
      <pivotArea field="9" type="button" dataOnly="0" labelOnly="1" outline="0" axis="axisRow" fieldPosition="0"/>
    </format>
    <format dxfId="22">
      <pivotArea dataOnly="0" labelOnly="1" outline="0" fieldPosition="0">
        <references count="1">
          <reference field="4294967294" count="3">
            <x v="0"/>
            <x v="1"/>
            <x v="2"/>
          </reference>
        </references>
      </pivotArea>
    </format>
    <format dxfId="21">
      <pivotArea field="9" type="button" dataOnly="0" labelOnly="1" outline="0" axis="axisRow" fieldPosition="0"/>
    </format>
    <format dxfId="20">
      <pivotArea dataOnly="0" labelOnly="1" outline="0" fieldPosition="0">
        <references count="1">
          <reference field="4294967294" count="3">
            <x v="0"/>
            <x v="1"/>
            <x v="2"/>
          </reference>
        </references>
      </pivotArea>
    </format>
    <format dxfId="19">
      <pivotArea field="9" type="button" dataOnly="0" labelOnly="1" outline="0" axis="axisRow" fieldPosition="0"/>
    </format>
    <format dxfId="18">
      <pivotArea dataOnly="0" labelOnly="1" outline="0" fieldPosition="0">
        <references count="1">
          <reference field="4294967294" count="3">
            <x v="0"/>
            <x v="1"/>
            <x v="2"/>
          </reference>
        </references>
      </pivotArea>
    </format>
    <format dxfId="17">
      <pivotArea field="9" type="button" dataOnly="0" labelOnly="1" outline="0" axis="axisRow" fieldPosition="0"/>
    </format>
    <format dxfId="16">
      <pivotArea dataOnly="0" labelOnly="1" outline="0" fieldPosition="0">
        <references count="1">
          <reference field="4294967294" count="3">
            <x v="0"/>
            <x v="1"/>
            <x v="2"/>
          </reference>
        </references>
      </pivotArea>
    </format>
    <format dxfId="15">
      <pivotArea field="9" type="button" dataOnly="0" labelOnly="1" outline="0" axis="axisRow" fieldPosition="0"/>
    </format>
    <format dxfId="14">
      <pivotArea dataOnly="0" labelOnly="1" outline="0" fieldPosition="0">
        <references count="1">
          <reference field="4294967294" count="3">
            <x v="0"/>
            <x v="1"/>
            <x v="2"/>
          </reference>
        </references>
      </pivotArea>
    </format>
    <format dxfId="13">
      <pivotArea grandRow="1" outline="0" collapsedLevelsAreSubtotals="1" fieldPosition="0"/>
    </format>
    <format dxfId="12">
      <pivotArea dataOnly="0" labelOnly="1" grandRow="1" outline="0" fieldPosition="0"/>
    </format>
    <format dxfId="11">
      <pivotArea outline="0" collapsedLevelsAreSubtotals="1" fieldPosition="0">
        <references count="1">
          <reference field="4294967294" count="1" selected="0">
            <x v="0"/>
          </reference>
        </references>
      </pivotArea>
    </format>
    <format dxfId="10">
      <pivotArea dataOnly="0" labelOnly="1" outline="0" fieldPosition="0">
        <references count="1">
          <reference field="4294967294" count="1">
            <x v="0"/>
          </reference>
        </references>
      </pivotArea>
    </format>
    <format dxfId="9">
      <pivotArea type="all" dataOnly="0" outline="0" fieldPosition="0"/>
    </format>
    <format dxfId="8">
      <pivotArea outline="0" collapsedLevelsAreSubtotals="1" fieldPosition="0"/>
    </format>
    <format dxfId="7">
      <pivotArea field="9" type="button" dataOnly="0" labelOnly="1" outline="0" axis="axisRow" fieldPosition="0"/>
    </format>
    <format dxfId="6">
      <pivotArea dataOnly="0" labelOnly="1" fieldPosition="0">
        <references count="1">
          <reference field="9" count="0"/>
        </references>
      </pivotArea>
    </format>
    <format dxfId="5">
      <pivotArea dataOnly="0" labelOnly="1" grandRow="1" outline="0" fieldPosition="0"/>
    </format>
    <format dxfId="4">
      <pivotArea dataOnly="0" labelOnly="1" outline="0" fieldPosition="0">
        <references count="1">
          <reference field="4294967294" count="3">
            <x v="0"/>
            <x v="1"/>
            <x v="2"/>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workbookViewId="0">
      <selection activeCell="F19" sqref="F19"/>
    </sheetView>
  </sheetViews>
  <sheetFormatPr baseColWidth="10" defaultRowHeight="15" x14ac:dyDescent="0.25"/>
  <cols>
    <col min="13" max="13" width="14.140625" bestFit="1" customWidth="1"/>
  </cols>
  <sheetData>
    <row r="1" spans="1:14" x14ac:dyDescent="0.25">
      <c r="A1" s="43" t="s">
        <v>23</v>
      </c>
      <c r="B1" s="43" t="s">
        <v>24</v>
      </c>
      <c r="C1" s="43" t="s">
        <v>25</v>
      </c>
      <c r="D1" s="43" t="s">
        <v>26</v>
      </c>
      <c r="E1" s="43" t="s">
        <v>27</v>
      </c>
      <c r="F1" s="43" t="s">
        <v>28</v>
      </c>
      <c r="G1" s="43" t="s">
        <v>29</v>
      </c>
      <c r="H1" s="43" t="s">
        <v>30</v>
      </c>
      <c r="I1" s="43" t="s">
        <v>31</v>
      </c>
      <c r="J1" s="43" t="s">
        <v>32</v>
      </c>
      <c r="K1" s="43" t="s">
        <v>33</v>
      </c>
      <c r="L1" s="43" t="s">
        <v>34</v>
      </c>
      <c r="M1" s="43" t="s">
        <v>35</v>
      </c>
      <c r="N1" s="43" t="s">
        <v>36</v>
      </c>
    </row>
    <row r="2" spans="1:14" x14ac:dyDescent="0.25">
      <c r="A2" s="44" t="s">
        <v>37</v>
      </c>
      <c r="B2" s="44" t="s">
        <v>38</v>
      </c>
      <c r="C2" s="44">
        <v>891401777</v>
      </c>
      <c r="D2" s="44" t="s">
        <v>39</v>
      </c>
      <c r="E2" s="44" t="s">
        <v>40</v>
      </c>
      <c r="F2" s="44" t="s">
        <v>41</v>
      </c>
      <c r="G2" s="44" t="s">
        <v>42</v>
      </c>
      <c r="H2" s="44" t="s">
        <v>43</v>
      </c>
      <c r="I2" s="45">
        <v>87864</v>
      </c>
      <c r="J2" s="45">
        <v>0</v>
      </c>
      <c r="K2" s="45"/>
      <c r="L2" s="45"/>
      <c r="M2" s="46">
        <v>87864</v>
      </c>
      <c r="N2" s="45">
        <v>87864</v>
      </c>
    </row>
    <row r="3" spans="1:14" x14ac:dyDescent="0.25">
      <c r="A3" s="44" t="s">
        <v>37</v>
      </c>
      <c r="B3" s="44" t="s">
        <v>38</v>
      </c>
      <c r="C3" s="44">
        <v>891401777</v>
      </c>
      <c r="D3" s="44" t="s">
        <v>39</v>
      </c>
      <c r="E3" s="44" t="s">
        <v>40</v>
      </c>
      <c r="F3" s="44" t="s">
        <v>44</v>
      </c>
      <c r="G3" s="44" t="s">
        <v>45</v>
      </c>
      <c r="H3" s="44" t="s">
        <v>43</v>
      </c>
      <c r="I3" s="45">
        <v>140340</v>
      </c>
      <c r="J3" s="45">
        <v>0</v>
      </c>
      <c r="K3" s="45"/>
      <c r="L3" s="45"/>
      <c r="M3" s="46">
        <v>140340</v>
      </c>
      <c r="N3" s="45">
        <v>140340</v>
      </c>
    </row>
    <row r="4" spans="1:14" x14ac:dyDescent="0.25">
      <c r="A4" s="44" t="s">
        <v>37</v>
      </c>
      <c r="B4" s="44" t="s">
        <v>38</v>
      </c>
      <c r="C4" s="44">
        <v>891401777</v>
      </c>
      <c r="D4" s="44" t="s">
        <v>39</v>
      </c>
      <c r="E4" s="44" t="s">
        <v>40</v>
      </c>
      <c r="F4" s="44" t="s">
        <v>46</v>
      </c>
      <c r="G4" s="44" t="s">
        <v>45</v>
      </c>
      <c r="H4" s="44" t="s">
        <v>43</v>
      </c>
      <c r="I4" s="45">
        <v>185766</v>
      </c>
      <c r="J4" s="45">
        <v>63600</v>
      </c>
      <c r="K4" s="45"/>
      <c r="L4" s="45"/>
      <c r="M4" s="46">
        <v>122166</v>
      </c>
      <c r="N4" s="45">
        <v>122166</v>
      </c>
    </row>
    <row r="5" spans="1:14" x14ac:dyDescent="0.25">
      <c r="A5" s="44" t="s">
        <v>37</v>
      </c>
      <c r="B5" s="44" t="s">
        <v>38</v>
      </c>
      <c r="C5" s="44">
        <v>891401777</v>
      </c>
      <c r="D5" s="44" t="s">
        <v>39</v>
      </c>
      <c r="E5" s="44" t="s">
        <v>40</v>
      </c>
      <c r="F5" s="44" t="s">
        <v>47</v>
      </c>
      <c r="G5" s="44" t="s">
        <v>45</v>
      </c>
      <c r="H5" s="44" t="s">
        <v>43</v>
      </c>
      <c r="I5" s="45">
        <v>140340</v>
      </c>
      <c r="J5" s="45">
        <v>0</v>
      </c>
      <c r="K5" s="45"/>
      <c r="L5" s="45"/>
      <c r="M5" s="46">
        <v>140340</v>
      </c>
      <c r="N5" s="45">
        <v>140340</v>
      </c>
    </row>
    <row r="6" spans="1:14" x14ac:dyDescent="0.25">
      <c r="A6" s="44" t="s">
        <v>37</v>
      </c>
      <c r="B6" s="44" t="s">
        <v>38</v>
      </c>
      <c r="C6" s="44">
        <v>891401777</v>
      </c>
      <c r="D6" s="44" t="s">
        <v>39</v>
      </c>
      <c r="E6" s="44" t="s">
        <v>40</v>
      </c>
      <c r="F6" s="44" t="s">
        <v>48</v>
      </c>
      <c r="G6" s="44" t="s">
        <v>45</v>
      </c>
      <c r="H6" s="44" t="s">
        <v>43</v>
      </c>
      <c r="I6" s="45">
        <v>464412</v>
      </c>
      <c r="J6" s="45">
        <v>241800</v>
      </c>
      <c r="K6" s="45"/>
      <c r="L6" s="45"/>
      <c r="M6" s="46">
        <v>222612</v>
      </c>
      <c r="N6" s="45">
        <v>222612</v>
      </c>
    </row>
    <row r="7" spans="1:14" x14ac:dyDescent="0.25">
      <c r="A7" s="44" t="s">
        <v>37</v>
      </c>
      <c r="B7" s="44" t="s">
        <v>38</v>
      </c>
      <c r="C7" s="44">
        <v>891401777</v>
      </c>
      <c r="D7" s="44" t="s">
        <v>49</v>
      </c>
      <c r="E7" s="44" t="s">
        <v>50</v>
      </c>
      <c r="F7" s="44" t="s">
        <v>51</v>
      </c>
      <c r="G7" s="44" t="s">
        <v>52</v>
      </c>
      <c r="H7" s="44" t="s">
        <v>52</v>
      </c>
      <c r="I7" s="45">
        <v>4553561</v>
      </c>
      <c r="J7" s="45">
        <v>3786669</v>
      </c>
      <c r="K7" s="45"/>
      <c r="L7" s="45"/>
      <c r="M7" s="46">
        <v>766892</v>
      </c>
      <c r="N7" s="45">
        <v>0</v>
      </c>
    </row>
    <row r="8" spans="1:14" x14ac:dyDescent="0.25">
      <c r="A8" s="44" t="s">
        <v>37</v>
      </c>
      <c r="B8" s="44" t="s">
        <v>38</v>
      </c>
      <c r="C8" s="44">
        <v>891401777</v>
      </c>
      <c r="D8" s="44" t="s">
        <v>39</v>
      </c>
      <c r="E8" s="44" t="s">
        <v>40</v>
      </c>
      <c r="F8" s="44" t="s">
        <v>53</v>
      </c>
      <c r="G8" s="44" t="s">
        <v>54</v>
      </c>
      <c r="H8" s="44" t="s">
        <v>55</v>
      </c>
      <c r="I8" s="45">
        <v>7000</v>
      </c>
      <c r="J8" s="45">
        <v>0</v>
      </c>
      <c r="K8" s="45"/>
      <c r="L8" s="45"/>
      <c r="M8" s="46">
        <v>7000</v>
      </c>
      <c r="N8" s="45">
        <v>7000</v>
      </c>
    </row>
    <row r="9" spans="1:14" x14ac:dyDescent="0.25">
      <c r="A9" s="44" t="s">
        <v>37</v>
      </c>
      <c r="B9" s="44" t="s">
        <v>38</v>
      </c>
      <c r="C9" s="44">
        <v>891401777</v>
      </c>
      <c r="D9" s="44" t="s">
        <v>39</v>
      </c>
      <c r="E9" s="44" t="s">
        <v>40</v>
      </c>
      <c r="F9" s="44" t="s">
        <v>56</v>
      </c>
      <c r="G9" s="44" t="s">
        <v>54</v>
      </c>
      <c r="H9" s="44" t="s">
        <v>55</v>
      </c>
      <c r="I9" s="45">
        <v>7000</v>
      </c>
      <c r="J9" s="45">
        <v>0</v>
      </c>
      <c r="K9" s="45"/>
      <c r="L9" s="45"/>
      <c r="M9" s="46">
        <v>7000</v>
      </c>
      <c r="N9" s="45">
        <v>7000</v>
      </c>
    </row>
    <row r="10" spans="1:14" x14ac:dyDescent="0.25">
      <c r="A10" s="44" t="s">
        <v>37</v>
      </c>
      <c r="B10" s="44" t="s">
        <v>38</v>
      </c>
      <c r="C10" s="44">
        <v>891401777</v>
      </c>
      <c r="D10" s="44" t="s">
        <v>39</v>
      </c>
      <c r="E10" s="44" t="s">
        <v>40</v>
      </c>
      <c r="F10" s="44" t="s">
        <v>57</v>
      </c>
      <c r="G10" s="44" t="s">
        <v>54</v>
      </c>
      <c r="H10" s="44" t="s">
        <v>55</v>
      </c>
      <c r="I10" s="45">
        <v>7000</v>
      </c>
      <c r="J10" s="45">
        <v>0</v>
      </c>
      <c r="K10" s="45"/>
      <c r="L10" s="45"/>
      <c r="M10" s="46">
        <v>7000</v>
      </c>
      <c r="N10" s="45">
        <v>7000</v>
      </c>
    </row>
    <row r="11" spans="1:14" x14ac:dyDescent="0.25">
      <c r="A11" s="44" t="s">
        <v>37</v>
      </c>
      <c r="B11" s="44" t="s">
        <v>38</v>
      </c>
      <c r="C11" s="44">
        <v>891401777</v>
      </c>
      <c r="D11" s="44" t="s">
        <v>39</v>
      </c>
      <c r="E11" s="44" t="s">
        <v>40</v>
      </c>
      <c r="F11" s="44" t="s">
        <v>58</v>
      </c>
      <c r="G11" s="44" t="s">
        <v>59</v>
      </c>
      <c r="H11" s="44" t="s">
        <v>60</v>
      </c>
      <c r="I11" s="45">
        <v>34400</v>
      </c>
      <c r="J11" s="45">
        <v>0</v>
      </c>
      <c r="K11" s="45"/>
      <c r="L11" s="45"/>
      <c r="M11" s="46">
        <v>34400</v>
      </c>
      <c r="N11" s="45">
        <v>13610</v>
      </c>
    </row>
    <row r="12" spans="1:14" x14ac:dyDescent="0.25">
      <c r="A12" s="44" t="s">
        <v>37</v>
      </c>
      <c r="B12" s="44" t="s">
        <v>38</v>
      </c>
      <c r="C12" s="44">
        <v>891401777</v>
      </c>
      <c r="D12" s="44" t="s">
        <v>39</v>
      </c>
      <c r="E12" s="44" t="s">
        <v>40</v>
      </c>
      <c r="F12" s="44" t="s">
        <v>61</v>
      </c>
      <c r="G12" s="44" t="s">
        <v>62</v>
      </c>
      <c r="H12" s="44" t="s">
        <v>63</v>
      </c>
      <c r="I12" s="45">
        <v>214200</v>
      </c>
      <c r="J12" s="45">
        <v>0</v>
      </c>
      <c r="K12" s="45"/>
      <c r="L12" s="45"/>
      <c r="M12" s="46">
        <v>214200</v>
      </c>
      <c r="N12" s="45">
        <v>0</v>
      </c>
    </row>
    <row r="13" spans="1:14" x14ac:dyDescent="0.25">
      <c r="A13" s="44" t="s">
        <v>37</v>
      </c>
      <c r="B13" s="44" t="s">
        <v>38</v>
      </c>
      <c r="C13" s="44">
        <v>891401777</v>
      </c>
      <c r="D13" s="44" t="s">
        <v>39</v>
      </c>
      <c r="E13" s="44" t="s">
        <v>40</v>
      </c>
      <c r="F13" s="44" t="s">
        <v>64</v>
      </c>
      <c r="G13" s="44" t="s">
        <v>65</v>
      </c>
      <c r="H13" s="44" t="s">
        <v>66</v>
      </c>
      <c r="I13" s="45">
        <v>7000</v>
      </c>
      <c r="J13" s="45">
        <v>0</v>
      </c>
      <c r="K13" s="45"/>
      <c r="L13" s="45"/>
      <c r="M13" s="46">
        <v>7000</v>
      </c>
      <c r="N13" s="45">
        <v>0</v>
      </c>
    </row>
    <row r="14" spans="1:14" x14ac:dyDescent="0.25">
      <c r="A14" s="44" t="s">
        <v>37</v>
      </c>
      <c r="B14" s="44" t="s">
        <v>38</v>
      </c>
      <c r="C14" s="44">
        <v>891401777</v>
      </c>
      <c r="D14" s="44" t="s">
        <v>39</v>
      </c>
      <c r="E14" s="44" t="s">
        <v>40</v>
      </c>
      <c r="F14" s="44" t="s">
        <v>67</v>
      </c>
      <c r="G14" s="44" t="s">
        <v>68</v>
      </c>
      <c r="H14" s="44" t="s">
        <v>69</v>
      </c>
      <c r="I14" s="45">
        <v>34400</v>
      </c>
      <c r="J14" s="45">
        <v>0</v>
      </c>
      <c r="K14" s="45"/>
      <c r="L14" s="45"/>
      <c r="M14" s="46">
        <v>34400</v>
      </c>
      <c r="N14" s="45">
        <v>0</v>
      </c>
    </row>
    <row r="15" spans="1:14" x14ac:dyDescent="0.25">
      <c r="A15" s="44" t="s">
        <v>37</v>
      </c>
      <c r="B15" s="44" t="s">
        <v>38</v>
      </c>
      <c r="C15" s="44">
        <v>891401777</v>
      </c>
      <c r="D15" s="44" t="s">
        <v>49</v>
      </c>
      <c r="E15" s="44" t="s">
        <v>50</v>
      </c>
      <c r="F15" s="44" t="s">
        <v>70</v>
      </c>
      <c r="G15" s="44" t="s">
        <v>71</v>
      </c>
      <c r="H15" s="44" t="s">
        <v>71</v>
      </c>
      <c r="I15" s="45">
        <v>4982235</v>
      </c>
      <c r="J15" s="45">
        <v>0</v>
      </c>
      <c r="K15" s="45"/>
      <c r="L15" s="45"/>
      <c r="M15" s="46">
        <v>4982235</v>
      </c>
      <c r="N15" s="45">
        <v>0</v>
      </c>
    </row>
    <row r="16" spans="1:14" x14ac:dyDescent="0.25">
      <c r="A16" s="44" t="s">
        <v>72</v>
      </c>
      <c r="B16" s="44" t="s">
        <v>38</v>
      </c>
      <c r="C16" s="44">
        <v>891401777</v>
      </c>
      <c r="D16" s="44" t="s">
        <v>73</v>
      </c>
      <c r="E16" s="44" t="s">
        <v>40</v>
      </c>
      <c r="F16" s="44" t="s">
        <v>74</v>
      </c>
      <c r="G16" s="44" t="s">
        <v>75</v>
      </c>
      <c r="H16" s="44" t="s">
        <v>76</v>
      </c>
      <c r="I16" s="45">
        <v>657147</v>
      </c>
      <c r="J16" s="45">
        <v>0</v>
      </c>
      <c r="K16" s="45"/>
      <c r="L16" s="45"/>
      <c r="M16" s="46">
        <v>657147</v>
      </c>
      <c r="N16" s="45">
        <v>657147</v>
      </c>
    </row>
    <row r="17" spans="1:14" x14ac:dyDescent="0.25">
      <c r="A17" s="44" t="s">
        <v>72</v>
      </c>
      <c r="B17" s="44" t="s">
        <v>38</v>
      </c>
      <c r="C17" s="44">
        <v>891401777</v>
      </c>
      <c r="D17" s="44" t="s">
        <v>73</v>
      </c>
      <c r="E17" s="44" t="s">
        <v>40</v>
      </c>
      <c r="F17" s="44" t="s">
        <v>77</v>
      </c>
      <c r="G17" s="44" t="s">
        <v>78</v>
      </c>
      <c r="H17" s="44" t="s">
        <v>79</v>
      </c>
      <c r="I17" s="45">
        <v>72829</v>
      </c>
      <c r="J17" s="45">
        <v>66362</v>
      </c>
      <c r="K17" s="45"/>
      <c r="L17" s="45"/>
      <c r="M17" s="46">
        <v>6467</v>
      </c>
      <c r="N17" s="45">
        <v>0</v>
      </c>
    </row>
    <row r="18" spans="1:14" x14ac:dyDescent="0.25">
      <c r="A18" s="44" t="s">
        <v>72</v>
      </c>
      <c r="B18" s="44" t="s">
        <v>38</v>
      </c>
      <c r="C18" s="44">
        <v>891401777</v>
      </c>
      <c r="D18" s="44" t="s">
        <v>73</v>
      </c>
      <c r="E18" s="44" t="s">
        <v>40</v>
      </c>
      <c r="F18" s="44" t="s">
        <v>80</v>
      </c>
      <c r="G18" s="44" t="s">
        <v>81</v>
      </c>
      <c r="H18" s="44" t="s">
        <v>79</v>
      </c>
      <c r="I18" s="45">
        <v>65803</v>
      </c>
      <c r="J18" s="45">
        <v>55371</v>
      </c>
      <c r="K18" s="45"/>
      <c r="L18" s="45"/>
      <c r="M18" s="46">
        <v>10432</v>
      </c>
      <c r="N18" s="45">
        <v>0</v>
      </c>
    </row>
    <row r="19" spans="1:14" x14ac:dyDescent="0.25">
      <c r="A19" s="44" t="s">
        <v>72</v>
      </c>
      <c r="B19" s="44" t="s">
        <v>38</v>
      </c>
      <c r="C19" s="44">
        <v>891401777</v>
      </c>
      <c r="D19" s="44" t="s">
        <v>82</v>
      </c>
      <c r="E19" s="44" t="s">
        <v>40</v>
      </c>
      <c r="F19" s="44" t="s">
        <v>83</v>
      </c>
      <c r="G19" s="44" t="s">
        <v>84</v>
      </c>
      <c r="H19" s="44" t="s">
        <v>85</v>
      </c>
      <c r="I19" s="45">
        <v>99423</v>
      </c>
      <c r="J19" s="45">
        <v>0</v>
      </c>
      <c r="K19" s="45"/>
      <c r="L19" s="45"/>
      <c r="M19" s="46">
        <v>99423</v>
      </c>
      <c r="N19" s="45">
        <v>99423</v>
      </c>
    </row>
    <row r="20" spans="1:14" x14ac:dyDescent="0.25">
      <c r="A20" s="44" t="s">
        <v>72</v>
      </c>
      <c r="B20" s="44" t="s">
        <v>38</v>
      </c>
      <c r="C20" s="44">
        <v>891401777</v>
      </c>
      <c r="D20" s="44" t="s">
        <v>82</v>
      </c>
      <c r="E20" s="44" t="s">
        <v>40</v>
      </c>
      <c r="F20" s="44" t="s">
        <v>86</v>
      </c>
      <c r="G20" s="44" t="s">
        <v>87</v>
      </c>
      <c r="H20" s="44" t="s">
        <v>43</v>
      </c>
      <c r="I20" s="45">
        <v>99423</v>
      </c>
      <c r="J20" s="45">
        <v>81616</v>
      </c>
      <c r="K20" s="45"/>
      <c r="L20" s="45"/>
      <c r="M20" s="46">
        <v>17807</v>
      </c>
      <c r="N20" s="45">
        <v>0</v>
      </c>
    </row>
    <row r="21" spans="1:14" x14ac:dyDescent="0.25">
      <c r="A21" s="44" t="s">
        <v>72</v>
      </c>
      <c r="B21" s="44" t="s">
        <v>38</v>
      </c>
      <c r="C21" s="44">
        <v>891401777</v>
      </c>
      <c r="D21" s="44" t="s">
        <v>73</v>
      </c>
      <c r="E21" s="44" t="s">
        <v>40</v>
      </c>
      <c r="F21" s="44" t="s">
        <v>88</v>
      </c>
      <c r="G21" s="44" t="s">
        <v>89</v>
      </c>
      <c r="H21" s="44" t="s">
        <v>85</v>
      </c>
      <c r="I21" s="45">
        <v>74865</v>
      </c>
      <c r="J21" s="45">
        <v>19710</v>
      </c>
      <c r="K21" s="45"/>
      <c r="L21" s="45"/>
      <c r="M21" s="46">
        <v>55155</v>
      </c>
      <c r="N21" s="45">
        <v>0</v>
      </c>
    </row>
    <row r="22" spans="1:14" x14ac:dyDescent="0.25">
      <c r="A22" s="44" t="s">
        <v>72</v>
      </c>
      <c r="B22" s="44" t="s">
        <v>38</v>
      </c>
      <c r="C22" s="44">
        <v>891401777</v>
      </c>
      <c r="D22" s="44" t="s">
        <v>73</v>
      </c>
      <c r="E22" s="44" t="s">
        <v>40</v>
      </c>
      <c r="F22" s="44" t="s">
        <v>90</v>
      </c>
      <c r="G22" s="44" t="s">
        <v>91</v>
      </c>
      <c r="H22" s="44" t="s">
        <v>92</v>
      </c>
      <c r="I22" s="45">
        <v>79105</v>
      </c>
      <c r="J22" s="45">
        <v>0</v>
      </c>
      <c r="K22" s="45"/>
      <c r="L22" s="45"/>
      <c r="M22" s="46">
        <v>79105</v>
      </c>
      <c r="N22" s="45">
        <v>79105</v>
      </c>
    </row>
    <row r="23" spans="1:14" x14ac:dyDescent="0.25">
      <c r="A23" s="44" t="s">
        <v>72</v>
      </c>
      <c r="B23" s="44" t="s">
        <v>38</v>
      </c>
      <c r="C23" s="44">
        <v>891401777</v>
      </c>
      <c r="D23" s="44" t="s">
        <v>73</v>
      </c>
      <c r="E23" s="44" t="s">
        <v>40</v>
      </c>
      <c r="F23" s="44" t="s">
        <v>93</v>
      </c>
      <c r="G23" s="44" t="s">
        <v>94</v>
      </c>
      <c r="H23" s="44" t="s">
        <v>92</v>
      </c>
      <c r="I23" s="45">
        <v>67458</v>
      </c>
      <c r="J23" s="45">
        <v>0</v>
      </c>
      <c r="K23" s="45"/>
      <c r="L23" s="45"/>
      <c r="M23" s="46">
        <v>67458</v>
      </c>
      <c r="N23" s="45">
        <v>67458</v>
      </c>
    </row>
    <row r="24" spans="1:14" x14ac:dyDescent="0.25">
      <c r="A24" s="44" t="s">
        <v>72</v>
      </c>
      <c r="B24" s="44" t="s">
        <v>38</v>
      </c>
      <c r="C24" s="44">
        <v>891401777</v>
      </c>
      <c r="D24" s="44" t="s">
        <v>73</v>
      </c>
      <c r="E24" s="44" t="s">
        <v>40</v>
      </c>
      <c r="F24" s="44" t="s">
        <v>95</v>
      </c>
      <c r="G24" s="44" t="s">
        <v>94</v>
      </c>
      <c r="H24" s="44" t="s">
        <v>92</v>
      </c>
      <c r="I24" s="45">
        <v>67458</v>
      </c>
      <c r="J24" s="45">
        <v>47748</v>
      </c>
      <c r="K24" s="45"/>
      <c r="L24" s="45"/>
      <c r="M24" s="46">
        <v>19710</v>
      </c>
      <c r="N24" s="45">
        <v>0</v>
      </c>
    </row>
    <row r="25" spans="1:14" x14ac:dyDescent="0.25">
      <c r="A25" s="44" t="s">
        <v>72</v>
      </c>
      <c r="B25" s="44" t="s">
        <v>38</v>
      </c>
      <c r="C25" s="44">
        <v>891401777</v>
      </c>
      <c r="D25" s="44" t="s">
        <v>73</v>
      </c>
      <c r="E25" s="44" t="s">
        <v>40</v>
      </c>
      <c r="F25" s="44" t="s">
        <v>96</v>
      </c>
      <c r="G25" s="44" t="s">
        <v>97</v>
      </c>
      <c r="H25" s="44" t="s">
        <v>92</v>
      </c>
      <c r="I25" s="45">
        <v>73920</v>
      </c>
      <c r="J25" s="45">
        <v>54210</v>
      </c>
      <c r="K25" s="45"/>
      <c r="L25" s="45"/>
      <c r="M25" s="46">
        <v>19710</v>
      </c>
      <c r="N25" s="45">
        <v>0</v>
      </c>
    </row>
    <row r="26" spans="1:14" x14ac:dyDescent="0.25">
      <c r="A26" s="44" t="s">
        <v>72</v>
      </c>
      <c r="B26" s="44" t="s">
        <v>38</v>
      </c>
      <c r="C26" s="44">
        <v>891401777</v>
      </c>
      <c r="D26" s="44" t="s">
        <v>73</v>
      </c>
      <c r="E26" s="44" t="s">
        <v>40</v>
      </c>
      <c r="F26" s="44" t="s">
        <v>98</v>
      </c>
      <c r="G26" s="44" t="s">
        <v>99</v>
      </c>
      <c r="H26" s="44" t="s">
        <v>100</v>
      </c>
      <c r="I26" s="45">
        <v>67268</v>
      </c>
      <c r="J26" s="45">
        <v>47558</v>
      </c>
      <c r="K26" s="45"/>
      <c r="L26" s="45"/>
      <c r="M26" s="46">
        <v>19710</v>
      </c>
      <c r="N26" s="45">
        <v>19710</v>
      </c>
    </row>
    <row r="27" spans="1:14" x14ac:dyDescent="0.25">
      <c r="A27" s="44" t="s">
        <v>72</v>
      </c>
      <c r="B27" s="44" t="s">
        <v>38</v>
      </c>
      <c r="C27" s="44">
        <v>891401777</v>
      </c>
      <c r="D27" s="44" t="s">
        <v>73</v>
      </c>
      <c r="E27" s="44" t="s">
        <v>40</v>
      </c>
      <c r="F27" s="44" t="s">
        <v>101</v>
      </c>
      <c r="G27" s="44" t="s">
        <v>42</v>
      </c>
      <c r="H27" s="44" t="s">
        <v>43</v>
      </c>
      <c r="I27" s="45">
        <v>116964</v>
      </c>
      <c r="J27" s="45">
        <v>48360</v>
      </c>
      <c r="K27" s="45"/>
      <c r="L27" s="45"/>
      <c r="M27" s="46">
        <v>68604</v>
      </c>
      <c r="N27" s="45">
        <v>68604</v>
      </c>
    </row>
    <row r="28" spans="1:14" x14ac:dyDescent="0.25">
      <c r="A28" s="44" t="s">
        <v>72</v>
      </c>
      <c r="B28" s="44" t="s">
        <v>38</v>
      </c>
      <c r="C28" s="44">
        <v>891401777</v>
      </c>
      <c r="D28" s="44" t="s">
        <v>73</v>
      </c>
      <c r="E28" s="44" t="s">
        <v>40</v>
      </c>
      <c r="F28" s="44" t="s">
        <v>102</v>
      </c>
      <c r="G28" s="44" t="s">
        <v>42</v>
      </c>
      <c r="H28" s="44" t="s">
        <v>43</v>
      </c>
      <c r="I28" s="45">
        <v>210602</v>
      </c>
      <c r="J28" s="45">
        <v>63600</v>
      </c>
      <c r="K28" s="45"/>
      <c r="L28" s="45"/>
      <c r="M28" s="46">
        <v>147002</v>
      </c>
      <c r="N28" s="45">
        <v>147002</v>
      </c>
    </row>
    <row r="29" spans="1:14" x14ac:dyDescent="0.25">
      <c r="A29" s="44" t="s">
        <v>72</v>
      </c>
      <c r="B29" s="44" t="s">
        <v>38</v>
      </c>
      <c r="C29" s="44">
        <v>891401777</v>
      </c>
      <c r="D29" s="44" t="s">
        <v>73</v>
      </c>
      <c r="E29" s="44" t="s">
        <v>40</v>
      </c>
      <c r="F29" s="44" t="s">
        <v>103</v>
      </c>
      <c r="G29" s="44" t="s">
        <v>42</v>
      </c>
      <c r="H29" s="44" t="s">
        <v>43</v>
      </c>
      <c r="I29" s="45">
        <v>110336</v>
      </c>
      <c r="J29" s="45">
        <v>66240</v>
      </c>
      <c r="K29" s="45"/>
      <c r="L29" s="45"/>
      <c r="M29" s="46">
        <v>44096</v>
      </c>
      <c r="N29" s="45">
        <v>44096</v>
      </c>
    </row>
    <row r="30" spans="1:14" x14ac:dyDescent="0.25">
      <c r="A30" s="44" t="s">
        <v>72</v>
      </c>
      <c r="B30" s="44" t="s">
        <v>38</v>
      </c>
      <c r="C30" s="44">
        <v>891401777</v>
      </c>
      <c r="D30" s="44" t="s">
        <v>73</v>
      </c>
      <c r="E30" s="44" t="s">
        <v>40</v>
      </c>
      <c r="F30" s="44" t="s">
        <v>104</v>
      </c>
      <c r="G30" s="44" t="s">
        <v>42</v>
      </c>
      <c r="H30" s="44" t="s">
        <v>43</v>
      </c>
      <c r="I30" s="45">
        <v>87864</v>
      </c>
      <c r="J30" s="45">
        <v>0</v>
      </c>
      <c r="K30" s="45"/>
      <c r="L30" s="45"/>
      <c r="M30" s="46">
        <v>87864</v>
      </c>
      <c r="N30" s="45">
        <v>87864</v>
      </c>
    </row>
    <row r="31" spans="1:14" x14ac:dyDescent="0.25">
      <c r="A31" s="44" t="s">
        <v>72</v>
      </c>
      <c r="B31" s="44" t="s">
        <v>38</v>
      </c>
      <c r="C31" s="44">
        <v>891401777</v>
      </c>
      <c r="D31" s="44" t="s">
        <v>73</v>
      </c>
      <c r="E31" s="44" t="s">
        <v>40</v>
      </c>
      <c r="F31" s="44" t="s">
        <v>105</v>
      </c>
      <c r="G31" s="44" t="s">
        <v>42</v>
      </c>
      <c r="H31" s="44" t="s">
        <v>43</v>
      </c>
      <c r="I31" s="45">
        <v>87864</v>
      </c>
      <c r="J31" s="45">
        <v>0</v>
      </c>
      <c r="K31" s="45"/>
      <c r="L31" s="45"/>
      <c r="M31" s="46">
        <v>87864</v>
      </c>
      <c r="N31" s="45">
        <v>87864</v>
      </c>
    </row>
    <row r="32" spans="1:14" x14ac:dyDescent="0.25">
      <c r="A32" s="44" t="s">
        <v>72</v>
      </c>
      <c r="B32" s="44" t="s">
        <v>38</v>
      </c>
      <c r="C32" s="44">
        <v>891401777</v>
      </c>
      <c r="D32" s="44" t="s">
        <v>73</v>
      </c>
      <c r="E32" s="44" t="s">
        <v>40</v>
      </c>
      <c r="F32" s="44" t="s">
        <v>106</v>
      </c>
      <c r="G32" s="44" t="s">
        <v>42</v>
      </c>
      <c r="H32" s="44" t="s">
        <v>43</v>
      </c>
      <c r="I32" s="45">
        <v>56802</v>
      </c>
      <c r="J32" s="45">
        <v>0</v>
      </c>
      <c r="K32" s="45"/>
      <c r="L32" s="45"/>
      <c r="M32" s="46">
        <v>56802</v>
      </c>
      <c r="N32" s="45">
        <v>0</v>
      </c>
    </row>
    <row r="33" spans="1:14" x14ac:dyDescent="0.25">
      <c r="A33" s="44" t="s">
        <v>72</v>
      </c>
      <c r="B33" s="44" t="s">
        <v>38</v>
      </c>
      <c r="C33" s="44">
        <v>891401777</v>
      </c>
      <c r="D33" s="44" t="s">
        <v>73</v>
      </c>
      <c r="E33" s="44" t="s">
        <v>40</v>
      </c>
      <c r="F33" s="44" t="s">
        <v>107</v>
      </c>
      <c r="G33" s="44" t="s">
        <v>42</v>
      </c>
      <c r="H33" s="44" t="s">
        <v>43</v>
      </c>
      <c r="I33" s="45">
        <v>87864</v>
      </c>
      <c r="J33" s="45">
        <v>0</v>
      </c>
      <c r="K33" s="45"/>
      <c r="L33" s="45"/>
      <c r="M33" s="46">
        <v>87864</v>
      </c>
      <c r="N33" s="45">
        <v>87864</v>
      </c>
    </row>
    <row r="34" spans="1:14" x14ac:dyDescent="0.25">
      <c r="A34" s="44" t="s">
        <v>72</v>
      </c>
      <c r="B34" s="44" t="s">
        <v>38</v>
      </c>
      <c r="C34" s="44">
        <v>891401777</v>
      </c>
      <c r="D34" s="44" t="s">
        <v>73</v>
      </c>
      <c r="E34" s="44" t="s">
        <v>40</v>
      </c>
      <c r="F34" s="44" t="s">
        <v>108</v>
      </c>
      <c r="G34" s="44" t="s">
        <v>42</v>
      </c>
      <c r="H34" s="44" t="s">
        <v>43</v>
      </c>
      <c r="I34" s="45">
        <v>191407</v>
      </c>
      <c r="J34" s="45">
        <v>171697</v>
      </c>
      <c r="K34" s="45"/>
      <c r="L34" s="45"/>
      <c r="M34" s="46">
        <v>19710</v>
      </c>
      <c r="N34" s="45">
        <v>19710</v>
      </c>
    </row>
    <row r="35" spans="1:14" x14ac:dyDescent="0.25">
      <c r="A35" s="44" t="s">
        <v>72</v>
      </c>
      <c r="B35" s="44" t="s">
        <v>38</v>
      </c>
      <c r="C35" s="44">
        <v>891401777</v>
      </c>
      <c r="D35" s="44" t="s">
        <v>73</v>
      </c>
      <c r="E35" s="44" t="s">
        <v>40</v>
      </c>
      <c r="F35" s="44" t="s">
        <v>109</v>
      </c>
      <c r="G35" s="44" t="s">
        <v>42</v>
      </c>
      <c r="H35" s="44" t="s">
        <v>43</v>
      </c>
      <c r="I35" s="45">
        <v>43932</v>
      </c>
      <c r="J35" s="45">
        <v>0</v>
      </c>
      <c r="K35" s="45"/>
      <c r="L35" s="45"/>
      <c r="M35" s="46">
        <v>43932</v>
      </c>
      <c r="N35" s="45">
        <v>43932</v>
      </c>
    </row>
    <row r="36" spans="1:14" x14ac:dyDescent="0.25">
      <c r="A36" s="44" t="s">
        <v>72</v>
      </c>
      <c r="B36" s="44" t="s">
        <v>38</v>
      </c>
      <c r="C36" s="44">
        <v>891401777</v>
      </c>
      <c r="D36" s="44" t="s">
        <v>73</v>
      </c>
      <c r="E36" s="44" t="s">
        <v>40</v>
      </c>
      <c r="F36" s="44" t="s">
        <v>110</v>
      </c>
      <c r="G36" s="44" t="s">
        <v>42</v>
      </c>
      <c r="H36" s="44" t="s">
        <v>43</v>
      </c>
      <c r="I36" s="45">
        <v>536808</v>
      </c>
      <c r="J36" s="45">
        <v>0</v>
      </c>
      <c r="K36" s="45"/>
      <c r="L36" s="45"/>
      <c r="M36" s="46">
        <v>536808</v>
      </c>
      <c r="N36" s="45">
        <v>536808</v>
      </c>
    </row>
    <row r="37" spans="1:14" x14ac:dyDescent="0.25">
      <c r="A37" s="44" t="s">
        <v>72</v>
      </c>
      <c r="B37" s="44" t="s">
        <v>38</v>
      </c>
      <c r="C37" s="44">
        <v>891401777</v>
      </c>
      <c r="D37" s="44" t="s">
        <v>73</v>
      </c>
      <c r="E37" s="44" t="s">
        <v>40</v>
      </c>
      <c r="F37" s="44" t="s">
        <v>111</v>
      </c>
      <c r="G37" s="44" t="s">
        <v>42</v>
      </c>
      <c r="H37" s="44" t="s">
        <v>43</v>
      </c>
      <c r="I37" s="45">
        <v>102960</v>
      </c>
      <c r="J37" s="45">
        <v>0</v>
      </c>
      <c r="K37" s="45"/>
      <c r="L37" s="45"/>
      <c r="M37" s="46">
        <v>102960</v>
      </c>
      <c r="N37" s="45">
        <v>102960</v>
      </c>
    </row>
    <row r="38" spans="1:14" x14ac:dyDescent="0.25">
      <c r="A38" s="44" t="s">
        <v>72</v>
      </c>
      <c r="B38" s="44" t="s">
        <v>38</v>
      </c>
      <c r="C38" s="44">
        <v>891401777</v>
      </c>
      <c r="D38" s="44" t="s">
        <v>73</v>
      </c>
      <c r="E38" s="44" t="s">
        <v>40</v>
      </c>
      <c r="F38" s="44" t="s">
        <v>112</v>
      </c>
      <c r="G38" s="44" t="s">
        <v>42</v>
      </c>
      <c r="H38" s="44" t="s">
        <v>43</v>
      </c>
      <c r="I38" s="45">
        <v>87864</v>
      </c>
      <c r="J38" s="45">
        <v>0</v>
      </c>
      <c r="K38" s="45"/>
      <c r="L38" s="45"/>
      <c r="M38" s="46">
        <v>87864</v>
      </c>
      <c r="N38" s="45">
        <v>87864</v>
      </c>
    </row>
    <row r="39" spans="1:14" x14ac:dyDescent="0.25">
      <c r="A39" s="44" t="s">
        <v>72</v>
      </c>
      <c r="B39" s="44" t="s">
        <v>38</v>
      </c>
      <c r="C39" s="44">
        <v>891401777</v>
      </c>
      <c r="D39" s="44" t="s">
        <v>73</v>
      </c>
      <c r="E39" s="44" t="s">
        <v>40</v>
      </c>
      <c r="F39" s="44" t="s">
        <v>113</v>
      </c>
      <c r="G39" s="44" t="s">
        <v>42</v>
      </c>
      <c r="H39" s="44" t="s">
        <v>43</v>
      </c>
      <c r="I39" s="45">
        <v>207030</v>
      </c>
      <c r="J39" s="45">
        <v>0</v>
      </c>
      <c r="K39" s="45"/>
      <c r="L39" s="45"/>
      <c r="M39" s="46">
        <v>207030</v>
      </c>
      <c r="N39" s="45">
        <v>207030</v>
      </c>
    </row>
    <row r="40" spans="1:14" x14ac:dyDescent="0.25">
      <c r="A40" s="44" t="s">
        <v>72</v>
      </c>
      <c r="B40" s="44" t="s">
        <v>38</v>
      </c>
      <c r="C40" s="44">
        <v>891401777</v>
      </c>
      <c r="D40" s="44" t="s">
        <v>73</v>
      </c>
      <c r="E40" s="44" t="s">
        <v>40</v>
      </c>
      <c r="F40" s="44" t="s">
        <v>114</v>
      </c>
      <c r="G40" s="44" t="s">
        <v>42</v>
      </c>
      <c r="H40" s="44" t="s">
        <v>43</v>
      </c>
      <c r="I40" s="45">
        <v>123360</v>
      </c>
      <c r="J40" s="45">
        <v>0</v>
      </c>
      <c r="K40" s="45"/>
      <c r="L40" s="45"/>
      <c r="M40" s="46">
        <v>123360</v>
      </c>
      <c r="N40" s="45">
        <v>123360</v>
      </c>
    </row>
    <row r="41" spans="1:14" x14ac:dyDescent="0.25">
      <c r="A41" s="44" t="s">
        <v>72</v>
      </c>
      <c r="B41" s="44" t="s">
        <v>38</v>
      </c>
      <c r="C41" s="44">
        <v>891401777</v>
      </c>
      <c r="D41" s="44" t="s">
        <v>73</v>
      </c>
      <c r="E41" s="44" t="s">
        <v>40</v>
      </c>
      <c r="F41" s="44" t="s">
        <v>115</v>
      </c>
      <c r="G41" s="44" t="s">
        <v>42</v>
      </c>
      <c r="H41" s="44" t="s">
        <v>43</v>
      </c>
      <c r="I41" s="45">
        <v>977910</v>
      </c>
      <c r="J41" s="45">
        <v>0</v>
      </c>
      <c r="K41" s="45"/>
      <c r="L41" s="45"/>
      <c r="M41" s="46">
        <v>977910</v>
      </c>
      <c r="N41" s="45">
        <v>977910</v>
      </c>
    </row>
    <row r="42" spans="1:14" x14ac:dyDescent="0.25">
      <c r="A42" s="44" t="s">
        <v>72</v>
      </c>
      <c r="B42" s="44" t="s">
        <v>38</v>
      </c>
      <c r="C42" s="44">
        <v>891401777</v>
      </c>
      <c r="D42" s="44" t="s">
        <v>73</v>
      </c>
      <c r="E42" s="44" t="s">
        <v>40</v>
      </c>
      <c r="F42" s="44" t="s">
        <v>116</v>
      </c>
      <c r="G42" s="44" t="s">
        <v>42</v>
      </c>
      <c r="H42" s="44" t="s">
        <v>43</v>
      </c>
      <c r="I42" s="45">
        <v>817260</v>
      </c>
      <c r="J42" s="45">
        <v>0</v>
      </c>
      <c r="K42" s="45"/>
      <c r="L42" s="45"/>
      <c r="M42" s="46">
        <v>817260</v>
      </c>
      <c r="N42" s="45">
        <v>817260</v>
      </c>
    </row>
    <row r="43" spans="1:14" x14ac:dyDescent="0.25">
      <c r="A43" s="44" t="s">
        <v>72</v>
      </c>
      <c r="B43" s="44" t="s">
        <v>38</v>
      </c>
      <c r="C43" s="44">
        <v>891401777</v>
      </c>
      <c r="D43" s="44" t="s">
        <v>73</v>
      </c>
      <c r="E43" s="44" t="s">
        <v>40</v>
      </c>
      <c r="F43" s="44" t="s">
        <v>117</v>
      </c>
      <c r="G43" s="44" t="s">
        <v>42</v>
      </c>
      <c r="H43" s="44" t="s">
        <v>43</v>
      </c>
      <c r="I43" s="45">
        <v>207030</v>
      </c>
      <c r="J43" s="45">
        <v>0</v>
      </c>
      <c r="K43" s="45"/>
      <c r="L43" s="45"/>
      <c r="M43" s="46">
        <v>207030</v>
      </c>
      <c r="N43" s="45">
        <v>207030</v>
      </c>
    </row>
    <row r="44" spans="1:14" x14ac:dyDescent="0.25">
      <c r="A44" s="44" t="s">
        <v>72</v>
      </c>
      <c r="B44" s="44" t="s">
        <v>38</v>
      </c>
      <c r="C44" s="44">
        <v>891401777</v>
      </c>
      <c r="D44" s="44" t="s">
        <v>73</v>
      </c>
      <c r="E44" s="44" t="s">
        <v>40</v>
      </c>
      <c r="F44" s="44" t="s">
        <v>118</v>
      </c>
      <c r="G44" s="44" t="s">
        <v>42</v>
      </c>
      <c r="H44" s="44" t="s">
        <v>43</v>
      </c>
      <c r="I44" s="45">
        <v>207030</v>
      </c>
      <c r="J44" s="45">
        <v>0</v>
      </c>
      <c r="K44" s="45"/>
      <c r="L44" s="45"/>
      <c r="M44" s="46">
        <v>207030</v>
      </c>
      <c r="N44" s="45">
        <v>207030</v>
      </c>
    </row>
    <row r="45" spans="1:14" x14ac:dyDescent="0.25">
      <c r="A45" s="44" t="s">
        <v>72</v>
      </c>
      <c r="B45" s="44" t="s">
        <v>38</v>
      </c>
      <c r="C45" s="44">
        <v>891401777</v>
      </c>
      <c r="D45" s="44" t="s">
        <v>73</v>
      </c>
      <c r="E45" s="44" t="s">
        <v>40</v>
      </c>
      <c r="F45" s="44" t="s">
        <v>119</v>
      </c>
      <c r="G45" s="44" t="s">
        <v>42</v>
      </c>
      <c r="H45" s="44" t="s">
        <v>43</v>
      </c>
      <c r="I45" s="45">
        <v>225284</v>
      </c>
      <c r="J45" s="45">
        <v>66240</v>
      </c>
      <c r="K45" s="45"/>
      <c r="L45" s="45"/>
      <c r="M45" s="46">
        <v>159044</v>
      </c>
      <c r="N45" s="45">
        <v>159044</v>
      </c>
    </row>
    <row r="46" spans="1:14" x14ac:dyDescent="0.25">
      <c r="A46" s="44" t="s">
        <v>72</v>
      </c>
      <c r="B46" s="44" t="s">
        <v>38</v>
      </c>
      <c r="C46" s="44">
        <v>891401777</v>
      </c>
      <c r="D46" s="44" t="s">
        <v>73</v>
      </c>
      <c r="E46" s="44" t="s">
        <v>40</v>
      </c>
      <c r="F46" s="44" t="s">
        <v>120</v>
      </c>
      <c r="G46" s="44" t="s">
        <v>42</v>
      </c>
      <c r="H46" s="44" t="s">
        <v>43</v>
      </c>
      <c r="I46" s="45">
        <v>92548</v>
      </c>
      <c r="J46" s="45">
        <v>70500</v>
      </c>
      <c r="K46" s="45"/>
      <c r="L46" s="45"/>
      <c r="M46" s="46">
        <v>22048</v>
      </c>
      <c r="N46" s="45">
        <v>22048</v>
      </c>
    </row>
    <row r="47" spans="1:14" x14ac:dyDescent="0.25">
      <c r="A47" s="44" t="s">
        <v>72</v>
      </c>
      <c r="B47" s="44" t="s">
        <v>38</v>
      </c>
      <c r="C47" s="44">
        <v>891401777</v>
      </c>
      <c r="D47" s="44" t="s">
        <v>73</v>
      </c>
      <c r="E47" s="44" t="s">
        <v>40</v>
      </c>
      <c r="F47" s="44" t="s">
        <v>121</v>
      </c>
      <c r="G47" s="44" t="s">
        <v>42</v>
      </c>
      <c r="H47" s="44" t="s">
        <v>43</v>
      </c>
      <c r="I47" s="45">
        <v>207030</v>
      </c>
      <c r="J47" s="45">
        <v>0</v>
      </c>
      <c r="K47" s="45"/>
      <c r="L47" s="45"/>
      <c r="M47" s="46">
        <v>207030</v>
      </c>
      <c r="N47" s="45">
        <v>207030</v>
      </c>
    </row>
    <row r="48" spans="1:14" x14ac:dyDescent="0.25">
      <c r="A48" s="44" t="s">
        <v>72</v>
      </c>
      <c r="B48" s="44" t="s">
        <v>38</v>
      </c>
      <c r="C48" s="44">
        <v>891401777</v>
      </c>
      <c r="D48" s="44" t="s">
        <v>73</v>
      </c>
      <c r="E48" s="44" t="s">
        <v>40</v>
      </c>
      <c r="F48" s="44" t="s">
        <v>122</v>
      </c>
      <c r="G48" s="44" t="s">
        <v>42</v>
      </c>
      <c r="H48" s="44" t="s">
        <v>43</v>
      </c>
      <c r="I48" s="45">
        <v>44096</v>
      </c>
      <c r="J48" s="45">
        <v>0</v>
      </c>
      <c r="K48" s="45"/>
      <c r="L48" s="45"/>
      <c r="M48" s="46">
        <v>44096</v>
      </c>
      <c r="N48" s="45">
        <v>44096</v>
      </c>
    </row>
    <row r="49" spans="1:14" x14ac:dyDescent="0.25">
      <c r="A49" s="44" t="s">
        <v>72</v>
      </c>
      <c r="B49" s="44" t="s">
        <v>38</v>
      </c>
      <c r="C49" s="44">
        <v>891401777</v>
      </c>
      <c r="D49" s="44" t="s">
        <v>73</v>
      </c>
      <c r="E49" s="44" t="s">
        <v>40</v>
      </c>
      <c r="F49" s="44" t="s">
        <v>123</v>
      </c>
      <c r="G49" s="44" t="s">
        <v>42</v>
      </c>
      <c r="H49" s="44" t="s">
        <v>43</v>
      </c>
      <c r="I49" s="45">
        <v>87864</v>
      </c>
      <c r="J49" s="45">
        <v>0</v>
      </c>
      <c r="K49" s="45"/>
      <c r="L49" s="45"/>
      <c r="M49" s="46">
        <v>87864</v>
      </c>
      <c r="N49" s="45">
        <v>87864</v>
      </c>
    </row>
    <row r="50" spans="1:14" x14ac:dyDescent="0.25">
      <c r="A50" s="44" t="s">
        <v>72</v>
      </c>
      <c r="B50" s="44" t="s">
        <v>38</v>
      </c>
      <c r="C50" s="44">
        <v>891401777</v>
      </c>
      <c r="D50" s="44" t="s">
        <v>73</v>
      </c>
      <c r="E50" s="44" t="s">
        <v>40</v>
      </c>
      <c r="F50" s="44" t="s">
        <v>124</v>
      </c>
      <c r="G50" s="44" t="s">
        <v>42</v>
      </c>
      <c r="H50" s="44" t="s">
        <v>43</v>
      </c>
      <c r="I50" s="45">
        <v>43932</v>
      </c>
      <c r="J50" s="45">
        <v>0</v>
      </c>
      <c r="K50" s="45"/>
      <c r="L50" s="45"/>
      <c r="M50" s="46">
        <v>43932</v>
      </c>
      <c r="N50" s="45">
        <v>43932</v>
      </c>
    </row>
    <row r="51" spans="1:14" x14ac:dyDescent="0.25">
      <c r="A51" s="44" t="s">
        <v>72</v>
      </c>
      <c r="B51" s="44" t="s">
        <v>38</v>
      </c>
      <c r="C51" s="44">
        <v>891401777</v>
      </c>
      <c r="D51" s="44" t="s">
        <v>73</v>
      </c>
      <c r="E51" s="44" t="s">
        <v>40</v>
      </c>
      <c r="F51" s="44" t="s">
        <v>125</v>
      </c>
      <c r="G51" s="44" t="s">
        <v>42</v>
      </c>
      <c r="H51" s="44" t="s">
        <v>43</v>
      </c>
      <c r="I51" s="45">
        <v>228204</v>
      </c>
      <c r="J51" s="45">
        <v>0</v>
      </c>
      <c r="K51" s="45"/>
      <c r="L51" s="45"/>
      <c r="M51" s="46">
        <v>228204</v>
      </c>
      <c r="N51" s="45">
        <v>228204</v>
      </c>
    </row>
    <row r="52" spans="1:14" x14ac:dyDescent="0.25">
      <c r="A52" s="44" t="s">
        <v>72</v>
      </c>
      <c r="B52" s="44" t="s">
        <v>38</v>
      </c>
      <c r="C52" s="44">
        <v>891401777</v>
      </c>
      <c r="D52" s="44" t="s">
        <v>73</v>
      </c>
      <c r="E52" s="44" t="s">
        <v>40</v>
      </c>
      <c r="F52" s="44" t="s">
        <v>126</v>
      </c>
      <c r="G52" s="44" t="s">
        <v>42</v>
      </c>
      <c r="H52" s="44" t="s">
        <v>43</v>
      </c>
      <c r="I52" s="45">
        <v>202269</v>
      </c>
      <c r="J52" s="45">
        <v>66240</v>
      </c>
      <c r="K52" s="45"/>
      <c r="L52" s="45"/>
      <c r="M52" s="46">
        <v>136029</v>
      </c>
      <c r="N52" s="45">
        <v>136029</v>
      </c>
    </row>
    <row r="53" spans="1:14" x14ac:dyDescent="0.25">
      <c r="A53" s="44" t="s">
        <v>72</v>
      </c>
      <c r="B53" s="44" t="s">
        <v>38</v>
      </c>
      <c r="C53" s="44">
        <v>891401777</v>
      </c>
      <c r="D53" s="44" t="s">
        <v>73</v>
      </c>
      <c r="E53" s="44" t="s">
        <v>40</v>
      </c>
      <c r="F53" s="44" t="s">
        <v>127</v>
      </c>
      <c r="G53" s="44" t="s">
        <v>42</v>
      </c>
      <c r="H53" s="44" t="s">
        <v>43</v>
      </c>
      <c r="I53" s="45">
        <v>87864</v>
      </c>
      <c r="J53" s="45">
        <v>0</v>
      </c>
      <c r="K53" s="45"/>
      <c r="L53" s="45"/>
      <c r="M53" s="46">
        <v>87864</v>
      </c>
      <c r="N53" s="45">
        <v>87864</v>
      </c>
    </row>
    <row r="54" spans="1:14" x14ac:dyDescent="0.25">
      <c r="A54" s="44" t="s">
        <v>72</v>
      </c>
      <c r="B54" s="44" t="s">
        <v>38</v>
      </c>
      <c r="C54" s="44">
        <v>891401777</v>
      </c>
      <c r="D54" s="44" t="s">
        <v>73</v>
      </c>
      <c r="E54" s="44" t="s">
        <v>40</v>
      </c>
      <c r="F54" s="44" t="s">
        <v>128</v>
      </c>
      <c r="G54" s="44" t="s">
        <v>42</v>
      </c>
      <c r="H54" s="44" t="s">
        <v>43</v>
      </c>
      <c r="I54" s="45">
        <v>43932</v>
      </c>
      <c r="J54" s="45">
        <v>0</v>
      </c>
      <c r="K54" s="45"/>
      <c r="L54" s="45"/>
      <c r="M54" s="46">
        <v>43932</v>
      </c>
      <c r="N54" s="45">
        <v>43932</v>
      </c>
    </row>
    <row r="55" spans="1:14" x14ac:dyDescent="0.25">
      <c r="A55" s="44" t="s">
        <v>72</v>
      </c>
      <c r="B55" s="44" t="s">
        <v>38</v>
      </c>
      <c r="C55" s="44">
        <v>891401777</v>
      </c>
      <c r="D55" s="44" t="s">
        <v>73</v>
      </c>
      <c r="E55" s="44" t="s">
        <v>40</v>
      </c>
      <c r="F55" s="44" t="s">
        <v>129</v>
      </c>
      <c r="G55" s="44" t="s">
        <v>42</v>
      </c>
      <c r="H55" s="44" t="s">
        <v>43</v>
      </c>
      <c r="I55" s="45">
        <v>87864</v>
      </c>
      <c r="J55" s="45">
        <v>0</v>
      </c>
      <c r="K55" s="45"/>
      <c r="L55" s="45"/>
      <c r="M55" s="46">
        <v>87864</v>
      </c>
      <c r="N55" s="45">
        <v>87864</v>
      </c>
    </row>
    <row r="56" spans="1:14" x14ac:dyDescent="0.25">
      <c r="A56" s="44" t="s">
        <v>72</v>
      </c>
      <c r="B56" s="44" t="s">
        <v>38</v>
      </c>
      <c r="C56" s="44">
        <v>891401777</v>
      </c>
      <c r="D56" s="44" t="s">
        <v>73</v>
      </c>
      <c r="E56" s="44" t="s">
        <v>40</v>
      </c>
      <c r="F56" s="44" t="s">
        <v>130</v>
      </c>
      <c r="G56" s="44" t="s">
        <v>42</v>
      </c>
      <c r="H56" s="44" t="s">
        <v>43</v>
      </c>
      <c r="I56" s="45">
        <v>87864</v>
      </c>
      <c r="J56" s="45">
        <v>0</v>
      </c>
      <c r="K56" s="45"/>
      <c r="L56" s="45"/>
      <c r="M56" s="46">
        <v>87864</v>
      </c>
      <c r="N56" s="45">
        <v>87864</v>
      </c>
    </row>
    <row r="57" spans="1:14" x14ac:dyDescent="0.25">
      <c r="A57" s="44" t="s">
        <v>72</v>
      </c>
      <c r="B57" s="44" t="s">
        <v>38</v>
      </c>
      <c r="C57" s="44">
        <v>891401777</v>
      </c>
      <c r="D57" s="44" t="s">
        <v>73</v>
      </c>
      <c r="E57" s="44" t="s">
        <v>40</v>
      </c>
      <c r="F57" s="44" t="s">
        <v>131</v>
      </c>
      <c r="G57" s="44" t="s">
        <v>42</v>
      </c>
      <c r="H57" s="44" t="s">
        <v>43</v>
      </c>
      <c r="I57" s="45">
        <v>139350</v>
      </c>
      <c r="J57" s="45">
        <v>0</v>
      </c>
      <c r="K57" s="45"/>
      <c r="L57" s="45"/>
      <c r="M57" s="46">
        <v>139350</v>
      </c>
      <c r="N57" s="45">
        <v>0</v>
      </c>
    </row>
    <row r="58" spans="1:14" x14ac:dyDescent="0.25">
      <c r="A58" s="44" t="s">
        <v>72</v>
      </c>
      <c r="B58" s="44" t="s">
        <v>38</v>
      </c>
      <c r="C58" s="44">
        <v>891401777</v>
      </c>
      <c r="D58" s="44" t="s">
        <v>73</v>
      </c>
      <c r="E58" s="44" t="s">
        <v>40</v>
      </c>
      <c r="F58" s="44" t="s">
        <v>132</v>
      </c>
      <c r="G58" s="44" t="s">
        <v>42</v>
      </c>
      <c r="H58" s="44" t="s">
        <v>43</v>
      </c>
      <c r="I58" s="45">
        <v>353880</v>
      </c>
      <c r="J58" s="45">
        <v>33120</v>
      </c>
      <c r="K58" s="45"/>
      <c r="L58" s="45"/>
      <c r="M58" s="46">
        <v>320760</v>
      </c>
      <c r="N58" s="45">
        <v>0</v>
      </c>
    </row>
    <row r="59" spans="1:14" x14ac:dyDescent="0.25">
      <c r="A59" s="44" t="s">
        <v>72</v>
      </c>
      <c r="B59" s="44" t="s">
        <v>38</v>
      </c>
      <c r="C59" s="44">
        <v>891401777</v>
      </c>
      <c r="D59" s="44" t="s">
        <v>73</v>
      </c>
      <c r="E59" s="44" t="s">
        <v>40</v>
      </c>
      <c r="F59" s="44" t="s">
        <v>133</v>
      </c>
      <c r="G59" s="44" t="s">
        <v>42</v>
      </c>
      <c r="H59" s="44" t="s">
        <v>43</v>
      </c>
      <c r="I59" s="45">
        <v>87864</v>
      </c>
      <c r="J59" s="45">
        <v>0</v>
      </c>
      <c r="K59" s="45"/>
      <c r="L59" s="45"/>
      <c r="M59" s="46">
        <v>87864</v>
      </c>
      <c r="N59" s="45">
        <v>87864</v>
      </c>
    </row>
    <row r="60" spans="1:14" x14ac:dyDescent="0.25">
      <c r="A60" s="44" t="s">
        <v>72</v>
      </c>
      <c r="B60" s="44" t="s">
        <v>38</v>
      </c>
      <c r="C60" s="44">
        <v>891401777</v>
      </c>
      <c r="D60" s="44" t="s">
        <v>73</v>
      </c>
      <c r="E60" s="44" t="s">
        <v>40</v>
      </c>
      <c r="F60" s="44" t="s">
        <v>134</v>
      </c>
      <c r="G60" s="44" t="s">
        <v>42</v>
      </c>
      <c r="H60" s="44" t="s">
        <v>43</v>
      </c>
      <c r="I60" s="45">
        <v>154252</v>
      </c>
      <c r="J60" s="45">
        <v>63600</v>
      </c>
      <c r="K60" s="45"/>
      <c r="L60" s="45"/>
      <c r="M60" s="46">
        <v>90652</v>
      </c>
      <c r="N60" s="45">
        <v>90652</v>
      </c>
    </row>
    <row r="61" spans="1:14" x14ac:dyDescent="0.25">
      <c r="A61" s="44" t="s">
        <v>72</v>
      </c>
      <c r="B61" s="44" t="s">
        <v>38</v>
      </c>
      <c r="C61" s="44">
        <v>891401777</v>
      </c>
      <c r="D61" s="44" t="s">
        <v>73</v>
      </c>
      <c r="E61" s="44" t="s">
        <v>40</v>
      </c>
      <c r="F61" s="44" t="s">
        <v>135</v>
      </c>
      <c r="G61" s="44" t="s">
        <v>42</v>
      </c>
      <c r="H61" s="44" t="s">
        <v>43</v>
      </c>
      <c r="I61" s="45">
        <v>43932</v>
      </c>
      <c r="J61" s="45">
        <v>0</v>
      </c>
      <c r="K61" s="45"/>
      <c r="L61" s="45"/>
      <c r="M61" s="46">
        <v>43932</v>
      </c>
      <c r="N61" s="45">
        <v>43932</v>
      </c>
    </row>
    <row r="62" spans="1:14" x14ac:dyDescent="0.25">
      <c r="A62" s="44" t="s">
        <v>72</v>
      </c>
      <c r="B62" s="44" t="s">
        <v>38</v>
      </c>
      <c r="C62" s="44">
        <v>891401777</v>
      </c>
      <c r="D62" s="44" t="s">
        <v>73</v>
      </c>
      <c r="E62" s="44" t="s">
        <v>40</v>
      </c>
      <c r="F62" s="44" t="s">
        <v>136</v>
      </c>
      <c r="G62" s="44" t="s">
        <v>42</v>
      </c>
      <c r="H62" s="44" t="s">
        <v>43</v>
      </c>
      <c r="I62" s="45">
        <v>131012</v>
      </c>
      <c r="J62" s="45">
        <v>0</v>
      </c>
      <c r="K62" s="45"/>
      <c r="L62" s="45"/>
      <c r="M62" s="46">
        <v>131012</v>
      </c>
      <c r="N62" s="45">
        <v>131012</v>
      </c>
    </row>
    <row r="63" spans="1:14" x14ac:dyDescent="0.25">
      <c r="A63" s="44" t="s">
        <v>72</v>
      </c>
      <c r="B63" s="44" t="s">
        <v>38</v>
      </c>
      <c r="C63" s="44">
        <v>891401777</v>
      </c>
      <c r="D63" s="44" t="s">
        <v>73</v>
      </c>
      <c r="E63" s="44" t="s">
        <v>40</v>
      </c>
      <c r="F63" s="44" t="s">
        <v>137</v>
      </c>
      <c r="G63" s="44" t="s">
        <v>42</v>
      </c>
      <c r="H63" s="44" t="s">
        <v>43</v>
      </c>
      <c r="I63" s="45">
        <v>68604</v>
      </c>
      <c r="J63" s="45">
        <v>0</v>
      </c>
      <c r="K63" s="45"/>
      <c r="L63" s="45"/>
      <c r="M63" s="46">
        <v>68604</v>
      </c>
      <c r="N63" s="45">
        <v>68604</v>
      </c>
    </row>
    <row r="64" spans="1:14" x14ac:dyDescent="0.25">
      <c r="A64" s="44" t="s">
        <v>72</v>
      </c>
      <c r="B64" s="44" t="s">
        <v>38</v>
      </c>
      <c r="C64" s="44">
        <v>891401777</v>
      </c>
      <c r="D64" s="44" t="s">
        <v>73</v>
      </c>
      <c r="E64" s="44" t="s">
        <v>40</v>
      </c>
      <c r="F64" s="44" t="s">
        <v>138</v>
      </c>
      <c r="G64" s="44" t="s">
        <v>42</v>
      </c>
      <c r="H64" s="44" t="s">
        <v>43</v>
      </c>
      <c r="I64" s="45">
        <v>231500</v>
      </c>
      <c r="J64" s="45">
        <v>118800</v>
      </c>
      <c r="K64" s="45"/>
      <c r="L64" s="45"/>
      <c r="M64" s="46">
        <v>112700</v>
      </c>
      <c r="N64" s="45">
        <v>112700</v>
      </c>
    </row>
    <row r="65" spans="1:14" x14ac:dyDescent="0.25">
      <c r="A65" s="44" t="s">
        <v>72</v>
      </c>
      <c r="B65" s="44" t="s">
        <v>38</v>
      </c>
      <c r="C65" s="44">
        <v>891401777</v>
      </c>
      <c r="D65" s="44" t="s">
        <v>73</v>
      </c>
      <c r="E65" s="44" t="s">
        <v>40</v>
      </c>
      <c r="F65" s="44" t="s">
        <v>139</v>
      </c>
      <c r="G65" s="44" t="s">
        <v>42</v>
      </c>
      <c r="H65" s="44" t="s">
        <v>43</v>
      </c>
      <c r="I65" s="45">
        <v>250572</v>
      </c>
      <c r="J65" s="45">
        <v>49680</v>
      </c>
      <c r="K65" s="45"/>
      <c r="L65" s="45"/>
      <c r="M65" s="46">
        <v>200892</v>
      </c>
      <c r="N65" s="45">
        <v>200892</v>
      </c>
    </row>
    <row r="66" spans="1:14" x14ac:dyDescent="0.25">
      <c r="A66" s="44" t="s">
        <v>72</v>
      </c>
      <c r="B66" s="44" t="s">
        <v>38</v>
      </c>
      <c r="C66" s="44">
        <v>891401777</v>
      </c>
      <c r="D66" s="44" t="s">
        <v>73</v>
      </c>
      <c r="E66" s="44" t="s">
        <v>40</v>
      </c>
      <c r="F66" s="44" t="s">
        <v>140</v>
      </c>
      <c r="G66" s="44" t="s">
        <v>42</v>
      </c>
      <c r="H66" s="44" t="s">
        <v>43</v>
      </c>
      <c r="I66" s="45">
        <v>140340</v>
      </c>
      <c r="J66" s="45">
        <v>0</v>
      </c>
      <c r="K66" s="45"/>
      <c r="L66" s="45"/>
      <c r="M66" s="46">
        <v>140340</v>
      </c>
      <c r="N66" s="45">
        <v>140340</v>
      </c>
    </row>
    <row r="67" spans="1:14" x14ac:dyDescent="0.25">
      <c r="A67" s="44" t="s">
        <v>72</v>
      </c>
      <c r="B67" s="44" t="s">
        <v>38</v>
      </c>
      <c r="C67" s="44">
        <v>891401777</v>
      </c>
      <c r="D67" s="44" t="s">
        <v>73</v>
      </c>
      <c r="E67" s="44" t="s">
        <v>40</v>
      </c>
      <c r="F67" s="44" t="s">
        <v>141</v>
      </c>
      <c r="G67" s="44" t="s">
        <v>42</v>
      </c>
      <c r="H67" s="44" t="s">
        <v>43</v>
      </c>
      <c r="I67" s="45">
        <v>75896</v>
      </c>
      <c r="J67" s="45">
        <v>31800</v>
      </c>
      <c r="K67" s="45"/>
      <c r="L67" s="45"/>
      <c r="M67" s="46">
        <v>44096</v>
      </c>
      <c r="N67" s="45">
        <v>44096</v>
      </c>
    </row>
    <row r="68" spans="1:14" x14ac:dyDescent="0.25">
      <c r="A68" s="44" t="s">
        <v>72</v>
      </c>
      <c r="B68" s="44" t="s">
        <v>38</v>
      </c>
      <c r="C68" s="44">
        <v>891401777</v>
      </c>
      <c r="D68" s="44" t="s">
        <v>73</v>
      </c>
      <c r="E68" s="44" t="s">
        <v>40</v>
      </c>
      <c r="F68" s="44" t="s">
        <v>142</v>
      </c>
      <c r="G68" s="44" t="s">
        <v>42</v>
      </c>
      <c r="H68" s="44" t="s">
        <v>43</v>
      </c>
      <c r="I68" s="45">
        <v>116964</v>
      </c>
      <c r="J68" s="45">
        <v>48360</v>
      </c>
      <c r="K68" s="45"/>
      <c r="L68" s="45"/>
      <c r="M68" s="46">
        <v>68604</v>
      </c>
      <c r="N68" s="45">
        <v>68604</v>
      </c>
    </row>
    <row r="69" spans="1:14" x14ac:dyDescent="0.25">
      <c r="A69" s="44" t="s">
        <v>72</v>
      </c>
      <c r="B69" s="44" t="s">
        <v>38</v>
      </c>
      <c r="C69" s="44">
        <v>891401777</v>
      </c>
      <c r="D69" s="44" t="s">
        <v>73</v>
      </c>
      <c r="E69" s="44" t="s">
        <v>40</v>
      </c>
      <c r="F69" s="44" t="s">
        <v>143</v>
      </c>
      <c r="G69" s="44" t="s">
        <v>42</v>
      </c>
      <c r="H69" s="44" t="s">
        <v>43</v>
      </c>
      <c r="I69" s="45">
        <v>123360</v>
      </c>
      <c r="J69" s="45">
        <v>0</v>
      </c>
      <c r="K69" s="45"/>
      <c r="L69" s="45"/>
      <c r="M69" s="46">
        <v>123360</v>
      </c>
      <c r="N69" s="45">
        <v>123360</v>
      </c>
    </row>
    <row r="70" spans="1:14" x14ac:dyDescent="0.25">
      <c r="A70" s="44" t="s">
        <v>72</v>
      </c>
      <c r="B70" s="44" t="s">
        <v>38</v>
      </c>
      <c r="C70" s="44">
        <v>891401777</v>
      </c>
      <c r="D70" s="44" t="s">
        <v>73</v>
      </c>
      <c r="E70" s="44" t="s">
        <v>40</v>
      </c>
      <c r="F70" s="44" t="s">
        <v>144</v>
      </c>
      <c r="G70" s="44" t="s">
        <v>42</v>
      </c>
      <c r="H70" s="44" t="s">
        <v>43</v>
      </c>
      <c r="I70" s="45">
        <v>140370</v>
      </c>
      <c r="J70" s="45">
        <v>0</v>
      </c>
      <c r="K70" s="45"/>
      <c r="L70" s="45"/>
      <c r="M70" s="46">
        <v>140370</v>
      </c>
      <c r="N70" s="45">
        <v>140370</v>
      </c>
    </row>
    <row r="71" spans="1:14" x14ac:dyDescent="0.25">
      <c r="A71" s="44" t="s">
        <v>72</v>
      </c>
      <c r="B71" s="44" t="s">
        <v>38</v>
      </c>
      <c r="C71" s="44">
        <v>891401777</v>
      </c>
      <c r="D71" s="44" t="s">
        <v>73</v>
      </c>
      <c r="E71" s="44" t="s">
        <v>40</v>
      </c>
      <c r="F71" s="44" t="s">
        <v>145</v>
      </c>
      <c r="G71" s="44" t="s">
        <v>42</v>
      </c>
      <c r="H71" s="44" t="s">
        <v>43</v>
      </c>
      <c r="I71" s="45">
        <v>207030</v>
      </c>
      <c r="J71" s="45">
        <v>0</v>
      </c>
      <c r="K71" s="45"/>
      <c r="L71" s="45"/>
      <c r="M71" s="46">
        <v>207030</v>
      </c>
      <c r="N71" s="45">
        <v>207030</v>
      </c>
    </row>
    <row r="72" spans="1:14" x14ac:dyDescent="0.25">
      <c r="A72" s="44" t="s">
        <v>72</v>
      </c>
      <c r="B72" s="44" t="s">
        <v>38</v>
      </c>
      <c r="C72" s="44">
        <v>891401777</v>
      </c>
      <c r="D72" s="44" t="s">
        <v>73</v>
      </c>
      <c r="E72" s="44" t="s">
        <v>40</v>
      </c>
      <c r="F72" s="44" t="s">
        <v>146</v>
      </c>
      <c r="G72" s="44" t="s">
        <v>42</v>
      </c>
      <c r="H72" s="44" t="s">
        <v>43</v>
      </c>
      <c r="I72" s="45">
        <v>123360</v>
      </c>
      <c r="J72" s="45">
        <v>0</v>
      </c>
      <c r="K72" s="45"/>
      <c r="L72" s="45"/>
      <c r="M72" s="46">
        <v>123360</v>
      </c>
      <c r="N72" s="45">
        <v>123360</v>
      </c>
    </row>
    <row r="73" spans="1:14" x14ac:dyDescent="0.25">
      <c r="A73" s="44" t="s">
        <v>72</v>
      </c>
      <c r="B73" s="44" t="s">
        <v>38</v>
      </c>
      <c r="C73" s="44">
        <v>891401777</v>
      </c>
      <c r="D73" s="44" t="s">
        <v>73</v>
      </c>
      <c r="E73" s="44" t="s">
        <v>40</v>
      </c>
      <c r="F73" s="44" t="s">
        <v>147</v>
      </c>
      <c r="G73" s="44" t="s">
        <v>45</v>
      </c>
      <c r="H73" s="44" t="s">
        <v>43</v>
      </c>
      <c r="I73" s="45">
        <v>140340</v>
      </c>
      <c r="J73" s="45">
        <v>0</v>
      </c>
      <c r="K73" s="45"/>
      <c r="L73" s="45"/>
      <c r="M73" s="46">
        <v>140340</v>
      </c>
      <c r="N73" s="45">
        <v>140340</v>
      </c>
    </row>
    <row r="74" spans="1:14" x14ac:dyDescent="0.25">
      <c r="A74" s="44" t="s">
        <v>72</v>
      </c>
      <c r="B74" s="44" t="s">
        <v>38</v>
      </c>
      <c r="C74" s="44">
        <v>891401777</v>
      </c>
      <c r="D74" s="44" t="s">
        <v>73</v>
      </c>
      <c r="E74" s="44" t="s">
        <v>40</v>
      </c>
      <c r="F74" s="44" t="s">
        <v>148</v>
      </c>
      <c r="G74" s="44" t="s">
        <v>45</v>
      </c>
      <c r="H74" s="44" t="s">
        <v>43</v>
      </c>
      <c r="I74" s="45">
        <v>228204</v>
      </c>
      <c r="J74" s="45">
        <v>0</v>
      </c>
      <c r="K74" s="45"/>
      <c r="L74" s="45"/>
      <c r="M74" s="46">
        <v>228204</v>
      </c>
      <c r="N74" s="45">
        <v>228204</v>
      </c>
    </row>
    <row r="75" spans="1:14" x14ac:dyDescent="0.25">
      <c r="A75" s="44" t="s">
        <v>72</v>
      </c>
      <c r="B75" s="44" t="s">
        <v>38</v>
      </c>
      <c r="C75" s="44">
        <v>891401777</v>
      </c>
      <c r="D75" s="44" t="s">
        <v>73</v>
      </c>
      <c r="E75" s="44" t="s">
        <v>40</v>
      </c>
      <c r="F75" s="44" t="s">
        <v>149</v>
      </c>
      <c r="G75" s="44" t="s">
        <v>45</v>
      </c>
      <c r="H75" s="44" t="s">
        <v>43</v>
      </c>
      <c r="I75" s="45">
        <v>87864</v>
      </c>
      <c r="J75" s="45">
        <v>0</v>
      </c>
      <c r="K75" s="45"/>
      <c r="L75" s="45"/>
      <c r="M75" s="46">
        <v>87864</v>
      </c>
      <c r="N75" s="45">
        <v>87864</v>
      </c>
    </row>
    <row r="76" spans="1:14" x14ac:dyDescent="0.25">
      <c r="A76" s="44" t="s">
        <v>72</v>
      </c>
      <c r="B76" s="44" t="s">
        <v>38</v>
      </c>
      <c r="C76" s="44">
        <v>891401777</v>
      </c>
      <c r="D76" s="44" t="s">
        <v>73</v>
      </c>
      <c r="E76" s="44" t="s">
        <v>40</v>
      </c>
      <c r="F76" s="44" t="s">
        <v>150</v>
      </c>
      <c r="G76" s="44" t="s">
        <v>45</v>
      </c>
      <c r="H76" s="44" t="s">
        <v>43</v>
      </c>
      <c r="I76" s="45">
        <v>96096</v>
      </c>
      <c r="J76" s="45">
        <v>0</v>
      </c>
      <c r="K76" s="45"/>
      <c r="L76" s="45"/>
      <c r="M76" s="46">
        <v>96096</v>
      </c>
      <c r="N76" s="45">
        <v>96096</v>
      </c>
    </row>
    <row r="77" spans="1:14" x14ac:dyDescent="0.25">
      <c r="A77" s="44" t="s">
        <v>72</v>
      </c>
      <c r="B77" s="44" t="s">
        <v>38</v>
      </c>
      <c r="C77" s="44">
        <v>891401777</v>
      </c>
      <c r="D77" s="44" t="s">
        <v>73</v>
      </c>
      <c r="E77" s="44" t="s">
        <v>40</v>
      </c>
      <c r="F77" s="44" t="s">
        <v>151</v>
      </c>
      <c r="G77" s="44" t="s">
        <v>45</v>
      </c>
      <c r="H77" s="44" t="s">
        <v>43</v>
      </c>
      <c r="I77" s="45">
        <v>43932</v>
      </c>
      <c r="J77" s="45">
        <v>0</v>
      </c>
      <c r="K77" s="45"/>
      <c r="L77" s="45"/>
      <c r="M77" s="46">
        <v>43932</v>
      </c>
      <c r="N77" s="45">
        <v>43932</v>
      </c>
    </row>
    <row r="78" spans="1:14" x14ac:dyDescent="0.25">
      <c r="A78" s="44" t="s">
        <v>72</v>
      </c>
      <c r="B78" s="44" t="s">
        <v>38</v>
      </c>
      <c r="C78" s="44">
        <v>891401777</v>
      </c>
      <c r="D78" s="44" t="s">
        <v>73</v>
      </c>
      <c r="E78" s="44" t="s">
        <v>40</v>
      </c>
      <c r="F78" s="44" t="s">
        <v>152</v>
      </c>
      <c r="G78" s="44" t="s">
        <v>45</v>
      </c>
      <c r="H78" s="44" t="s">
        <v>43</v>
      </c>
      <c r="I78" s="45">
        <v>261948</v>
      </c>
      <c r="J78" s="45">
        <v>127200</v>
      </c>
      <c r="K78" s="45"/>
      <c r="L78" s="45"/>
      <c r="M78" s="46">
        <v>134748</v>
      </c>
      <c r="N78" s="45">
        <v>134748</v>
      </c>
    </row>
    <row r="79" spans="1:14" x14ac:dyDescent="0.25">
      <c r="A79" s="44" t="s">
        <v>72</v>
      </c>
      <c r="B79" s="44" t="s">
        <v>38</v>
      </c>
      <c r="C79" s="44">
        <v>891401777</v>
      </c>
      <c r="D79" s="44" t="s">
        <v>73</v>
      </c>
      <c r="E79" s="44" t="s">
        <v>40</v>
      </c>
      <c r="F79" s="44" t="s">
        <v>153</v>
      </c>
      <c r="G79" s="44" t="s">
        <v>45</v>
      </c>
      <c r="H79" s="44" t="s">
        <v>43</v>
      </c>
      <c r="I79" s="45">
        <v>87864</v>
      </c>
      <c r="J79" s="45">
        <v>0</v>
      </c>
      <c r="K79" s="45"/>
      <c r="L79" s="45"/>
      <c r="M79" s="46">
        <v>87864</v>
      </c>
      <c r="N79" s="45">
        <v>87864</v>
      </c>
    </row>
    <row r="80" spans="1:14" x14ac:dyDescent="0.25">
      <c r="A80" s="44" t="s">
        <v>72</v>
      </c>
      <c r="B80" s="44" t="s">
        <v>38</v>
      </c>
      <c r="C80" s="44">
        <v>891401777</v>
      </c>
      <c r="D80" s="44" t="s">
        <v>73</v>
      </c>
      <c r="E80" s="44" t="s">
        <v>40</v>
      </c>
      <c r="F80" s="44" t="s">
        <v>154</v>
      </c>
      <c r="G80" s="44" t="s">
        <v>45</v>
      </c>
      <c r="H80" s="44" t="s">
        <v>43</v>
      </c>
      <c r="I80" s="45">
        <v>140340</v>
      </c>
      <c r="J80" s="45">
        <v>0</v>
      </c>
      <c r="K80" s="45"/>
      <c r="L80" s="45"/>
      <c r="M80" s="46">
        <v>140340</v>
      </c>
      <c r="N80" s="45">
        <v>140340</v>
      </c>
    </row>
    <row r="81" spans="1:14" x14ac:dyDescent="0.25">
      <c r="A81" s="44" t="s">
        <v>72</v>
      </c>
      <c r="B81" s="44" t="s">
        <v>38</v>
      </c>
      <c r="C81" s="44">
        <v>891401777</v>
      </c>
      <c r="D81" s="44" t="s">
        <v>73</v>
      </c>
      <c r="E81" s="44" t="s">
        <v>40</v>
      </c>
      <c r="F81" s="44" t="s">
        <v>155</v>
      </c>
      <c r="G81" s="44" t="s">
        <v>45</v>
      </c>
      <c r="H81" s="44" t="s">
        <v>43</v>
      </c>
      <c r="I81" s="45">
        <v>43932</v>
      </c>
      <c r="J81" s="45">
        <v>0</v>
      </c>
      <c r="K81" s="45"/>
      <c r="L81" s="45"/>
      <c r="M81" s="46">
        <v>43932</v>
      </c>
      <c r="N81" s="45">
        <v>43932</v>
      </c>
    </row>
    <row r="82" spans="1:14" x14ac:dyDescent="0.25">
      <c r="A82" s="44" t="s">
        <v>72</v>
      </c>
      <c r="B82" s="44" t="s">
        <v>38</v>
      </c>
      <c r="C82" s="44">
        <v>891401777</v>
      </c>
      <c r="D82" s="44" t="s">
        <v>73</v>
      </c>
      <c r="E82" s="44" t="s">
        <v>40</v>
      </c>
      <c r="F82" s="44" t="s">
        <v>156</v>
      </c>
      <c r="G82" s="44" t="s">
        <v>45</v>
      </c>
      <c r="H82" s="44" t="s">
        <v>43</v>
      </c>
      <c r="I82" s="45">
        <v>132204</v>
      </c>
      <c r="J82" s="45">
        <v>63600</v>
      </c>
      <c r="K82" s="45"/>
      <c r="L82" s="45"/>
      <c r="M82" s="46">
        <v>68604</v>
      </c>
      <c r="N82" s="45">
        <v>68604</v>
      </c>
    </row>
    <row r="83" spans="1:14" x14ac:dyDescent="0.25">
      <c r="A83" s="44" t="s">
        <v>72</v>
      </c>
      <c r="B83" s="44" t="s">
        <v>38</v>
      </c>
      <c r="C83" s="44">
        <v>891401777</v>
      </c>
      <c r="D83" s="44" t="s">
        <v>73</v>
      </c>
      <c r="E83" s="44" t="s">
        <v>40</v>
      </c>
      <c r="F83" s="44" t="s">
        <v>157</v>
      </c>
      <c r="G83" s="44" t="s">
        <v>45</v>
      </c>
      <c r="H83" s="44" t="s">
        <v>43</v>
      </c>
      <c r="I83" s="45">
        <v>111864</v>
      </c>
      <c r="J83" s="45">
        <v>24000</v>
      </c>
      <c r="K83" s="45"/>
      <c r="L83" s="45"/>
      <c r="M83" s="46">
        <v>87864</v>
      </c>
      <c r="N83" s="45">
        <v>87864</v>
      </c>
    </row>
    <row r="84" spans="1:14" x14ac:dyDescent="0.25">
      <c r="A84" s="44" t="s">
        <v>72</v>
      </c>
      <c r="B84" s="44" t="s">
        <v>38</v>
      </c>
      <c r="C84" s="44">
        <v>891401777</v>
      </c>
      <c r="D84" s="44" t="s">
        <v>73</v>
      </c>
      <c r="E84" s="44" t="s">
        <v>40</v>
      </c>
      <c r="F84" s="44" t="s">
        <v>158</v>
      </c>
      <c r="G84" s="44" t="s">
        <v>45</v>
      </c>
      <c r="H84" s="44" t="s">
        <v>43</v>
      </c>
      <c r="I84" s="45">
        <v>176136</v>
      </c>
      <c r="J84" s="45">
        <v>63600</v>
      </c>
      <c r="K84" s="45"/>
      <c r="L84" s="45"/>
      <c r="M84" s="46">
        <v>112536</v>
      </c>
      <c r="N84" s="45">
        <v>112536</v>
      </c>
    </row>
    <row r="85" spans="1:14" x14ac:dyDescent="0.25">
      <c r="A85" s="44" t="s">
        <v>72</v>
      </c>
      <c r="B85" s="44" t="s">
        <v>38</v>
      </c>
      <c r="C85" s="44">
        <v>891401777</v>
      </c>
      <c r="D85" s="44" t="s">
        <v>73</v>
      </c>
      <c r="E85" s="44" t="s">
        <v>40</v>
      </c>
      <c r="F85" s="44" t="s">
        <v>159</v>
      </c>
      <c r="G85" s="44" t="s">
        <v>45</v>
      </c>
      <c r="H85" s="44" t="s">
        <v>43</v>
      </c>
      <c r="I85" s="45">
        <v>75896</v>
      </c>
      <c r="J85" s="45">
        <v>31800</v>
      </c>
      <c r="K85" s="45"/>
      <c r="L85" s="45"/>
      <c r="M85" s="46">
        <v>44096</v>
      </c>
      <c r="N85" s="45">
        <v>44096</v>
      </c>
    </row>
    <row r="86" spans="1:14" x14ac:dyDescent="0.25">
      <c r="A86" s="44" t="s">
        <v>72</v>
      </c>
      <c r="B86" s="44" t="s">
        <v>38</v>
      </c>
      <c r="C86" s="44">
        <v>891401777</v>
      </c>
      <c r="D86" s="44" t="s">
        <v>73</v>
      </c>
      <c r="E86" s="44" t="s">
        <v>40</v>
      </c>
      <c r="F86" s="44" t="s">
        <v>160</v>
      </c>
      <c r="G86" s="44" t="s">
        <v>45</v>
      </c>
      <c r="H86" s="44" t="s">
        <v>43</v>
      </c>
      <c r="I86" s="45">
        <v>140340</v>
      </c>
      <c r="J86" s="45">
        <v>0</v>
      </c>
      <c r="K86" s="45"/>
      <c r="L86" s="45"/>
      <c r="M86" s="46">
        <v>140340</v>
      </c>
      <c r="N86" s="45">
        <v>140340</v>
      </c>
    </row>
    <row r="87" spans="1:14" x14ac:dyDescent="0.25">
      <c r="A87" s="44" t="s">
        <v>72</v>
      </c>
      <c r="B87" s="44" t="s">
        <v>38</v>
      </c>
      <c r="C87" s="44">
        <v>891401777</v>
      </c>
      <c r="D87" s="44" t="s">
        <v>73</v>
      </c>
      <c r="E87" s="44" t="s">
        <v>40</v>
      </c>
      <c r="F87" s="44" t="s">
        <v>161</v>
      </c>
      <c r="G87" s="44" t="s">
        <v>45</v>
      </c>
      <c r="H87" s="44" t="s">
        <v>43</v>
      </c>
      <c r="I87" s="45">
        <v>102906</v>
      </c>
      <c r="J87" s="45">
        <v>0</v>
      </c>
      <c r="K87" s="45"/>
      <c r="L87" s="45"/>
      <c r="M87" s="46">
        <v>102906</v>
      </c>
      <c r="N87" s="45">
        <v>102906</v>
      </c>
    </row>
    <row r="88" spans="1:14" x14ac:dyDescent="0.25">
      <c r="A88" s="44" t="s">
        <v>72</v>
      </c>
      <c r="B88" s="44" t="s">
        <v>38</v>
      </c>
      <c r="C88" s="44">
        <v>891401777</v>
      </c>
      <c r="D88" s="44" t="s">
        <v>73</v>
      </c>
      <c r="E88" s="44" t="s">
        <v>40</v>
      </c>
      <c r="F88" s="44" t="s">
        <v>162</v>
      </c>
      <c r="G88" s="44" t="s">
        <v>45</v>
      </c>
      <c r="H88" s="44" t="s">
        <v>43</v>
      </c>
      <c r="I88" s="45">
        <v>131012</v>
      </c>
      <c r="J88" s="45">
        <v>0</v>
      </c>
      <c r="K88" s="45"/>
      <c r="L88" s="45"/>
      <c r="M88" s="46">
        <v>131012</v>
      </c>
      <c r="N88" s="45">
        <v>131012</v>
      </c>
    </row>
    <row r="89" spans="1:14" x14ac:dyDescent="0.25">
      <c r="A89" s="44" t="s">
        <v>72</v>
      </c>
      <c r="B89" s="44" t="s">
        <v>38</v>
      </c>
      <c r="C89" s="44">
        <v>891401777</v>
      </c>
      <c r="D89" s="44" t="s">
        <v>73</v>
      </c>
      <c r="E89" s="44" t="s">
        <v>40</v>
      </c>
      <c r="F89" s="44" t="s">
        <v>163</v>
      </c>
      <c r="G89" s="44" t="s">
        <v>45</v>
      </c>
      <c r="H89" s="44" t="s">
        <v>43</v>
      </c>
      <c r="I89" s="45">
        <v>320760</v>
      </c>
      <c r="J89" s="45">
        <v>0</v>
      </c>
      <c r="K89" s="45"/>
      <c r="L89" s="45"/>
      <c r="M89" s="46">
        <v>320760</v>
      </c>
      <c r="N89" s="45">
        <v>320760</v>
      </c>
    </row>
    <row r="90" spans="1:14" x14ac:dyDescent="0.25">
      <c r="A90" s="44" t="s">
        <v>72</v>
      </c>
      <c r="B90" s="44" t="s">
        <v>38</v>
      </c>
      <c r="C90" s="44">
        <v>891401777</v>
      </c>
      <c r="D90" s="44" t="s">
        <v>73</v>
      </c>
      <c r="E90" s="44" t="s">
        <v>40</v>
      </c>
      <c r="F90" s="44" t="s">
        <v>164</v>
      </c>
      <c r="G90" s="44" t="s">
        <v>45</v>
      </c>
      <c r="H90" s="44" t="s">
        <v>43</v>
      </c>
      <c r="I90" s="45">
        <v>87864</v>
      </c>
      <c r="J90" s="45">
        <v>0</v>
      </c>
      <c r="K90" s="45"/>
      <c r="L90" s="45"/>
      <c r="M90" s="46">
        <v>87864</v>
      </c>
      <c r="N90" s="45">
        <v>87864</v>
      </c>
    </row>
    <row r="91" spans="1:14" x14ac:dyDescent="0.25">
      <c r="A91" s="44" t="s">
        <v>72</v>
      </c>
      <c r="B91" s="44" t="s">
        <v>38</v>
      </c>
      <c r="C91" s="44">
        <v>891401777</v>
      </c>
      <c r="D91" s="44" t="s">
        <v>73</v>
      </c>
      <c r="E91" s="44" t="s">
        <v>40</v>
      </c>
      <c r="F91" s="44" t="s">
        <v>165</v>
      </c>
      <c r="G91" s="44" t="s">
        <v>45</v>
      </c>
      <c r="H91" s="44" t="s">
        <v>43</v>
      </c>
      <c r="I91" s="45">
        <v>131012</v>
      </c>
      <c r="J91" s="45">
        <v>0</v>
      </c>
      <c r="K91" s="45"/>
      <c r="L91" s="45"/>
      <c r="M91" s="46">
        <v>131012</v>
      </c>
      <c r="N91" s="45">
        <v>131012</v>
      </c>
    </row>
    <row r="92" spans="1:14" x14ac:dyDescent="0.25">
      <c r="A92" s="44" t="s">
        <v>72</v>
      </c>
      <c r="B92" s="44" t="s">
        <v>38</v>
      </c>
      <c r="C92" s="44">
        <v>891401777</v>
      </c>
      <c r="D92" s="44" t="s">
        <v>73</v>
      </c>
      <c r="E92" s="44" t="s">
        <v>40</v>
      </c>
      <c r="F92" s="44" t="s">
        <v>166</v>
      </c>
      <c r="G92" s="44" t="s">
        <v>45</v>
      </c>
      <c r="H92" s="44" t="s">
        <v>43</v>
      </c>
      <c r="I92" s="45">
        <v>30930</v>
      </c>
      <c r="J92" s="45">
        <v>0</v>
      </c>
      <c r="K92" s="45"/>
      <c r="L92" s="45"/>
      <c r="M92" s="46">
        <v>30930</v>
      </c>
      <c r="N92" s="45">
        <v>30930</v>
      </c>
    </row>
    <row r="93" spans="1:14" x14ac:dyDescent="0.25">
      <c r="A93" s="44" t="s">
        <v>72</v>
      </c>
      <c r="B93" s="44" t="s">
        <v>38</v>
      </c>
      <c r="C93" s="44">
        <v>891401777</v>
      </c>
      <c r="D93" s="44" t="s">
        <v>73</v>
      </c>
      <c r="E93" s="44" t="s">
        <v>40</v>
      </c>
      <c r="F93" s="44" t="s">
        <v>167</v>
      </c>
      <c r="G93" s="44" t="s">
        <v>45</v>
      </c>
      <c r="H93" s="44" t="s">
        <v>43</v>
      </c>
      <c r="I93" s="45">
        <v>87864</v>
      </c>
      <c r="J93" s="45">
        <v>0</v>
      </c>
      <c r="K93" s="45"/>
      <c r="L93" s="45"/>
      <c r="M93" s="46">
        <v>87864</v>
      </c>
      <c r="N93" s="45">
        <v>87864</v>
      </c>
    </row>
    <row r="94" spans="1:14" x14ac:dyDescent="0.25">
      <c r="A94" s="44" t="s">
        <v>72</v>
      </c>
      <c r="B94" s="44" t="s">
        <v>38</v>
      </c>
      <c r="C94" s="44">
        <v>891401777</v>
      </c>
      <c r="D94" s="44" t="s">
        <v>73</v>
      </c>
      <c r="E94" s="44" t="s">
        <v>40</v>
      </c>
      <c r="F94" s="44" t="s">
        <v>168</v>
      </c>
      <c r="G94" s="44" t="s">
        <v>45</v>
      </c>
      <c r="H94" s="44" t="s">
        <v>43</v>
      </c>
      <c r="I94" s="45">
        <v>34302</v>
      </c>
      <c r="J94" s="45">
        <v>0</v>
      </c>
      <c r="K94" s="45"/>
      <c r="L94" s="45"/>
      <c r="M94" s="46">
        <v>34302</v>
      </c>
      <c r="N94" s="45">
        <v>34302</v>
      </c>
    </row>
    <row r="95" spans="1:14" x14ac:dyDescent="0.25">
      <c r="A95" s="44" t="s">
        <v>72</v>
      </c>
      <c r="B95" s="44" t="s">
        <v>38</v>
      </c>
      <c r="C95" s="44">
        <v>891401777</v>
      </c>
      <c r="D95" s="44" t="s">
        <v>73</v>
      </c>
      <c r="E95" s="44" t="s">
        <v>40</v>
      </c>
      <c r="F95" s="44" t="s">
        <v>169</v>
      </c>
      <c r="G95" s="44" t="s">
        <v>45</v>
      </c>
      <c r="H95" s="44" t="s">
        <v>43</v>
      </c>
      <c r="I95" s="45">
        <v>22048</v>
      </c>
      <c r="J95" s="45">
        <v>0</v>
      </c>
      <c r="K95" s="45"/>
      <c r="L95" s="45"/>
      <c r="M95" s="46">
        <v>22048</v>
      </c>
      <c r="N95" s="45">
        <v>22048</v>
      </c>
    </row>
    <row r="96" spans="1:14" x14ac:dyDescent="0.25">
      <c r="A96" s="44" t="s">
        <v>72</v>
      </c>
      <c r="B96" s="44" t="s">
        <v>38</v>
      </c>
      <c r="C96" s="44">
        <v>891401777</v>
      </c>
      <c r="D96" s="44" t="s">
        <v>73</v>
      </c>
      <c r="E96" s="44" t="s">
        <v>40</v>
      </c>
      <c r="F96" s="44" t="s">
        <v>170</v>
      </c>
      <c r="G96" s="44" t="s">
        <v>45</v>
      </c>
      <c r="H96" s="44" t="s">
        <v>43</v>
      </c>
      <c r="I96" s="45">
        <v>146262</v>
      </c>
      <c r="J96" s="45">
        <v>111960</v>
      </c>
      <c r="K96" s="45"/>
      <c r="L96" s="45"/>
      <c r="M96" s="46">
        <v>34302</v>
      </c>
      <c r="N96" s="45">
        <v>34302</v>
      </c>
    </row>
    <row r="97" spans="1:14" x14ac:dyDescent="0.25">
      <c r="A97" s="44" t="s">
        <v>72</v>
      </c>
      <c r="B97" s="44" t="s">
        <v>38</v>
      </c>
      <c r="C97" s="44">
        <v>891401777</v>
      </c>
      <c r="D97" s="44" t="s">
        <v>73</v>
      </c>
      <c r="E97" s="44" t="s">
        <v>40</v>
      </c>
      <c r="F97" s="44" t="s">
        <v>171</v>
      </c>
      <c r="G97" s="44" t="s">
        <v>45</v>
      </c>
      <c r="H97" s="44" t="s">
        <v>43</v>
      </c>
      <c r="I97" s="45">
        <v>445218</v>
      </c>
      <c r="J97" s="45">
        <v>170130</v>
      </c>
      <c r="K97" s="45"/>
      <c r="L97" s="45"/>
      <c r="M97" s="46">
        <v>275088</v>
      </c>
      <c r="N97" s="45">
        <v>275088</v>
      </c>
    </row>
    <row r="98" spans="1:14" x14ac:dyDescent="0.25">
      <c r="A98" s="44" t="s">
        <v>72</v>
      </c>
      <c r="B98" s="44" t="s">
        <v>38</v>
      </c>
      <c r="C98" s="44">
        <v>891401777</v>
      </c>
      <c r="D98" s="44" t="s">
        <v>73</v>
      </c>
      <c r="E98" s="44" t="s">
        <v>40</v>
      </c>
      <c r="F98" s="44" t="s">
        <v>172</v>
      </c>
      <c r="G98" s="44" t="s">
        <v>45</v>
      </c>
      <c r="H98" s="44" t="s">
        <v>43</v>
      </c>
      <c r="I98" s="45">
        <v>87864</v>
      </c>
      <c r="J98" s="45">
        <v>0</v>
      </c>
      <c r="K98" s="45"/>
      <c r="L98" s="45"/>
      <c r="M98" s="46">
        <v>87864</v>
      </c>
      <c r="N98" s="45">
        <v>87864</v>
      </c>
    </row>
    <row r="99" spans="1:14" x14ac:dyDescent="0.25">
      <c r="A99" s="44" t="s">
        <v>72</v>
      </c>
      <c r="B99" s="44" t="s">
        <v>38</v>
      </c>
      <c r="C99" s="44">
        <v>891401777</v>
      </c>
      <c r="D99" s="44" t="s">
        <v>73</v>
      </c>
      <c r="E99" s="44" t="s">
        <v>40</v>
      </c>
      <c r="F99" s="44" t="s">
        <v>173</v>
      </c>
      <c r="G99" s="44" t="s">
        <v>45</v>
      </c>
      <c r="H99" s="44" t="s">
        <v>43</v>
      </c>
      <c r="I99" s="45">
        <v>207030</v>
      </c>
      <c r="J99" s="45">
        <v>0</v>
      </c>
      <c r="K99" s="45"/>
      <c r="L99" s="45"/>
      <c r="M99" s="46">
        <v>207030</v>
      </c>
      <c r="N99" s="45">
        <v>207030</v>
      </c>
    </row>
    <row r="100" spans="1:14" x14ac:dyDescent="0.25">
      <c r="A100" s="44" t="s">
        <v>72</v>
      </c>
      <c r="B100" s="44" t="s">
        <v>38</v>
      </c>
      <c r="C100" s="44">
        <v>891401777</v>
      </c>
      <c r="D100" s="44" t="s">
        <v>73</v>
      </c>
      <c r="E100" s="44" t="s">
        <v>40</v>
      </c>
      <c r="F100" s="44" t="s">
        <v>174</v>
      </c>
      <c r="G100" s="44" t="s">
        <v>45</v>
      </c>
      <c r="H100" s="44" t="s">
        <v>43</v>
      </c>
      <c r="I100" s="45">
        <v>630080</v>
      </c>
      <c r="J100" s="45">
        <v>239160</v>
      </c>
      <c r="K100" s="45"/>
      <c r="L100" s="45"/>
      <c r="M100" s="46">
        <v>390920</v>
      </c>
      <c r="N100" s="45">
        <v>390920</v>
      </c>
    </row>
    <row r="101" spans="1:14" x14ac:dyDescent="0.25">
      <c r="A101" s="44" t="s">
        <v>72</v>
      </c>
      <c r="B101" s="44" t="s">
        <v>38</v>
      </c>
      <c r="C101" s="44">
        <v>891401777</v>
      </c>
      <c r="D101" s="44" t="s">
        <v>73</v>
      </c>
      <c r="E101" s="44" t="s">
        <v>40</v>
      </c>
      <c r="F101" s="44" t="s">
        <v>175</v>
      </c>
      <c r="G101" s="44" t="s">
        <v>45</v>
      </c>
      <c r="H101" s="44" t="s">
        <v>43</v>
      </c>
      <c r="I101" s="45">
        <v>43932</v>
      </c>
      <c r="J101" s="45">
        <v>0</v>
      </c>
      <c r="K101" s="45"/>
      <c r="L101" s="45"/>
      <c r="M101" s="46">
        <v>43932</v>
      </c>
      <c r="N101" s="45">
        <v>43932</v>
      </c>
    </row>
    <row r="102" spans="1:14" x14ac:dyDescent="0.25">
      <c r="A102" s="44" t="s">
        <v>72</v>
      </c>
      <c r="B102" s="44" t="s">
        <v>38</v>
      </c>
      <c r="C102" s="44">
        <v>891401777</v>
      </c>
      <c r="D102" s="44" t="s">
        <v>73</v>
      </c>
      <c r="E102" s="44" t="s">
        <v>40</v>
      </c>
      <c r="F102" s="44" t="s">
        <v>176</v>
      </c>
      <c r="G102" s="44" t="s">
        <v>45</v>
      </c>
      <c r="H102" s="44" t="s">
        <v>43</v>
      </c>
      <c r="I102" s="45">
        <v>98994</v>
      </c>
      <c r="J102" s="45">
        <v>11130</v>
      </c>
      <c r="K102" s="45"/>
      <c r="L102" s="45"/>
      <c r="M102" s="46">
        <v>87864</v>
      </c>
      <c r="N102" s="45">
        <v>87864</v>
      </c>
    </row>
    <row r="103" spans="1:14" x14ac:dyDescent="0.25">
      <c r="A103" s="44" t="s">
        <v>72</v>
      </c>
      <c r="B103" s="44" t="s">
        <v>38</v>
      </c>
      <c r="C103" s="44">
        <v>891401777</v>
      </c>
      <c r="D103" s="44" t="s">
        <v>73</v>
      </c>
      <c r="E103" s="44" t="s">
        <v>40</v>
      </c>
      <c r="F103" s="44" t="s">
        <v>177</v>
      </c>
      <c r="G103" s="44" t="s">
        <v>45</v>
      </c>
      <c r="H103" s="44" t="s">
        <v>43</v>
      </c>
      <c r="I103" s="45">
        <v>151470</v>
      </c>
      <c r="J103" s="45">
        <v>11130</v>
      </c>
      <c r="K103" s="45"/>
      <c r="L103" s="45"/>
      <c r="M103" s="46">
        <v>140340</v>
      </c>
      <c r="N103" s="45">
        <v>140340</v>
      </c>
    </row>
    <row r="104" spans="1:14" x14ac:dyDescent="0.25">
      <c r="A104" s="44" t="s">
        <v>72</v>
      </c>
      <c r="B104" s="44" t="s">
        <v>38</v>
      </c>
      <c r="C104" s="44">
        <v>891401777</v>
      </c>
      <c r="D104" s="44" t="s">
        <v>73</v>
      </c>
      <c r="E104" s="44" t="s">
        <v>40</v>
      </c>
      <c r="F104" s="44" t="s">
        <v>178</v>
      </c>
      <c r="G104" s="44" t="s">
        <v>45</v>
      </c>
      <c r="H104" s="44" t="s">
        <v>43</v>
      </c>
      <c r="I104" s="45">
        <v>43932</v>
      </c>
      <c r="J104" s="45">
        <v>0</v>
      </c>
      <c r="K104" s="45"/>
      <c r="L104" s="45"/>
      <c r="M104" s="46">
        <v>43932</v>
      </c>
      <c r="N104" s="45">
        <v>43932</v>
      </c>
    </row>
    <row r="105" spans="1:14" x14ac:dyDescent="0.25">
      <c r="A105" s="44" t="s">
        <v>72</v>
      </c>
      <c r="B105" s="44" t="s">
        <v>38</v>
      </c>
      <c r="C105" s="44">
        <v>891401777</v>
      </c>
      <c r="D105" s="44" t="s">
        <v>73</v>
      </c>
      <c r="E105" s="44" t="s">
        <v>40</v>
      </c>
      <c r="F105" s="44" t="s">
        <v>179</v>
      </c>
      <c r="G105" s="44" t="s">
        <v>45</v>
      </c>
      <c r="H105" s="44" t="s">
        <v>43</v>
      </c>
      <c r="I105" s="45">
        <v>87864</v>
      </c>
      <c r="J105" s="45">
        <v>0</v>
      </c>
      <c r="K105" s="45"/>
      <c r="L105" s="45"/>
      <c r="M105" s="46">
        <v>87864</v>
      </c>
      <c r="N105" s="45">
        <v>87864</v>
      </c>
    </row>
    <row r="106" spans="1:14" x14ac:dyDescent="0.25">
      <c r="A106" s="44" t="s">
        <v>72</v>
      </c>
      <c r="B106" s="44" t="s">
        <v>38</v>
      </c>
      <c r="C106" s="44">
        <v>891401777</v>
      </c>
      <c r="D106" s="44" t="s">
        <v>73</v>
      </c>
      <c r="E106" s="44" t="s">
        <v>40</v>
      </c>
      <c r="F106" s="44" t="s">
        <v>180</v>
      </c>
      <c r="G106" s="44" t="s">
        <v>45</v>
      </c>
      <c r="H106" s="44" t="s">
        <v>43</v>
      </c>
      <c r="I106" s="45">
        <v>140340</v>
      </c>
      <c r="J106" s="45">
        <v>0</v>
      </c>
      <c r="K106" s="45"/>
      <c r="L106" s="45"/>
      <c r="M106" s="46">
        <v>140340</v>
      </c>
      <c r="N106" s="45">
        <v>140340</v>
      </c>
    </row>
    <row r="107" spans="1:14" x14ac:dyDescent="0.25">
      <c r="A107" s="44" t="s">
        <v>72</v>
      </c>
      <c r="B107" s="44" t="s">
        <v>38</v>
      </c>
      <c r="C107" s="44">
        <v>891401777</v>
      </c>
      <c r="D107" s="44" t="s">
        <v>73</v>
      </c>
      <c r="E107" s="44" t="s">
        <v>40</v>
      </c>
      <c r="F107" s="44" t="s">
        <v>181</v>
      </c>
      <c r="G107" s="44" t="s">
        <v>45</v>
      </c>
      <c r="H107" s="44" t="s">
        <v>43</v>
      </c>
      <c r="I107" s="45">
        <v>207030</v>
      </c>
      <c r="J107" s="45">
        <v>0</v>
      </c>
      <c r="K107" s="45"/>
      <c r="L107" s="45"/>
      <c r="M107" s="46">
        <v>207030</v>
      </c>
      <c r="N107" s="45">
        <v>207030</v>
      </c>
    </row>
    <row r="108" spans="1:14" x14ac:dyDescent="0.25">
      <c r="A108" s="44" t="s">
        <v>72</v>
      </c>
      <c r="B108" s="44" t="s">
        <v>38</v>
      </c>
      <c r="C108" s="44">
        <v>891401777</v>
      </c>
      <c r="D108" s="44" t="s">
        <v>73</v>
      </c>
      <c r="E108" s="44" t="s">
        <v>40</v>
      </c>
      <c r="F108" s="44" t="s">
        <v>182</v>
      </c>
      <c r="G108" s="44" t="s">
        <v>45</v>
      </c>
      <c r="H108" s="44" t="s">
        <v>43</v>
      </c>
      <c r="I108" s="45">
        <v>131012</v>
      </c>
      <c r="J108" s="45">
        <v>0</v>
      </c>
      <c r="K108" s="45"/>
      <c r="L108" s="45"/>
      <c r="M108" s="46">
        <v>131012</v>
      </c>
      <c r="N108" s="45">
        <v>131012</v>
      </c>
    </row>
    <row r="109" spans="1:14" x14ac:dyDescent="0.25">
      <c r="A109" s="44" t="s">
        <v>72</v>
      </c>
      <c r="B109" s="44" t="s">
        <v>38</v>
      </c>
      <c r="C109" s="44">
        <v>891401777</v>
      </c>
      <c r="D109" s="44" t="s">
        <v>73</v>
      </c>
      <c r="E109" s="44" t="s">
        <v>40</v>
      </c>
      <c r="F109" s="44" t="s">
        <v>183</v>
      </c>
      <c r="G109" s="44" t="s">
        <v>45</v>
      </c>
      <c r="H109" s="44" t="s">
        <v>43</v>
      </c>
      <c r="I109" s="45">
        <v>123360</v>
      </c>
      <c r="J109" s="45">
        <v>0</v>
      </c>
      <c r="K109" s="45"/>
      <c r="L109" s="45"/>
      <c r="M109" s="46">
        <v>123360</v>
      </c>
      <c r="N109" s="45">
        <v>123360</v>
      </c>
    </row>
    <row r="110" spans="1:14" x14ac:dyDescent="0.25">
      <c r="A110" s="44" t="s">
        <v>72</v>
      </c>
      <c r="B110" s="44" t="s">
        <v>38</v>
      </c>
      <c r="C110" s="44">
        <v>891401777</v>
      </c>
      <c r="D110" s="44" t="s">
        <v>73</v>
      </c>
      <c r="E110" s="44" t="s">
        <v>40</v>
      </c>
      <c r="F110" s="44" t="s">
        <v>184</v>
      </c>
      <c r="G110" s="44" t="s">
        <v>45</v>
      </c>
      <c r="H110" s="44" t="s">
        <v>43</v>
      </c>
      <c r="I110" s="45">
        <v>207030</v>
      </c>
      <c r="J110" s="45">
        <v>0</v>
      </c>
      <c r="K110" s="45"/>
      <c r="L110" s="45"/>
      <c r="M110" s="46">
        <v>207030</v>
      </c>
      <c r="N110" s="45">
        <v>207030</v>
      </c>
    </row>
    <row r="111" spans="1:14" x14ac:dyDescent="0.25">
      <c r="A111" s="44" t="s">
        <v>72</v>
      </c>
      <c r="B111" s="44" t="s">
        <v>38</v>
      </c>
      <c r="C111" s="44">
        <v>891401777</v>
      </c>
      <c r="D111" s="44" t="s">
        <v>73</v>
      </c>
      <c r="E111" s="44" t="s">
        <v>40</v>
      </c>
      <c r="F111" s="44" t="s">
        <v>185</v>
      </c>
      <c r="G111" s="44" t="s">
        <v>45</v>
      </c>
      <c r="H111" s="44" t="s">
        <v>43</v>
      </c>
      <c r="I111" s="45">
        <v>140340</v>
      </c>
      <c r="J111" s="45">
        <v>0</v>
      </c>
      <c r="K111" s="45"/>
      <c r="L111" s="45"/>
      <c r="M111" s="46">
        <v>140340</v>
      </c>
      <c r="N111" s="45">
        <v>140340</v>
      </c>
    </row>
    <row r="112" spans="1:14" x14ac:dyDescent="0.25">
      <c r="A112" s="44" t="s">
        <v>72</v>
      </c>
      <c r="B112" s="44" t="s">
        <v>38</v>
      </c>
      <c r="C112" s="44">
        <v>891401777</v>
      </c>
      <c r="D112" s="44" t="s">
        <v>73</v>
      </c>
      <c r="E112" s="44" t="s">
        <v>40</v>
      </c>
      <c r="F112" s="44" t="s">
        <v>186</v>
      </c>
      <c r="G112" s="44" t="s">
        <v>45</v>
      </c>
      <c r="H112" s="44" t="s">
        <v>43</v>
      </c>
      <c r="I112" s="45">
        <v>43932</v>
      </c>
      <c r="J112" s="45">
        <v>0</v>
      </c>
      <c r="K112" s="45"/>
      <c r="L112" s="45"/>
      <c r="M112" s="46">
        <v>43932</v>
      </c>
      <c r="N112" s="45">
        <v>43932</v>
      </c>
    </row>
    <row r="113" spans="1:14" x14ac:dyDescent="0.25">
      <c r="A113" s="44" t="s">
        <v>72</v>
      </c>
      <c r="B113" s="44" t="s">
        <v>38</v>
      </c>
      <c r="C113" s="44">
        <v>891401777</v>
      </c>
      <c r="D113" s="44" t="s">
        <v>73</v>
      </c>
      <c r="E113" s="44" t="s">
        <v>40</v>
      </c>
      <c r="F113" s="44" t="s">
        <v>187</v>
      </c>
      <c r="G113" s="44" t="s">
        <v>45</v>
      </c>
      <c r="H113" s="44" t="s">
        <v>43</v>
      </c>
      <c r="I113" s="45">
        <v>102960</v>
      </c>
      <c r="J113" s="45">
        <v>0</v>
      </c>
      <c r="K113" s="45"/>
      <c r="L113" s="45"/>
      <c r="M113" s="46">
        <v>102960</v>
      </c>
      <c r="N113" s="45">
        <v>102960</v>
      </c>
    </row>
    <row r="114" spans="1:14" x14ac:dyDescent="0.25">
      <c r="A114" s="44" t="s">
        <v>72</v>
      </c>
      <c r="B114" s="44" t="s">
        <v>38</v>
      </c>
      <c r="C114" s="44">
        <v>891401777</v>
      </c>
      <c r="D114" s="44" t="s">
        <v>73</v>
      </c>
      <c r="E114" s="44" t="s">
        <v>40</v>
      </c>
      <c r="F114" s="44" t="s">
        <v>188</v>
      </c>
      <c r="G114" s="44" t="s">
        <v>45</v>
      </c>
      <c r="H114" s="44" t="s">
        <v>43</v>
      </c>
      <c r="I114" s="45">
        <v>123360</v>
      </c>
      <c r="J114" s="45">
        <v>0</v>
      </c>
      <c r="K114" s="45"/>
      <c r="L114" s="45"/>
      <c r="M114" s="46">
        <v>123360</v>
      </c>
      <c r="N114" s="45">
        <v>123360</v>
      </c>
    </row>
    <row r="115" spans="1:14" x14ac:dyDescent="0.25">
      <c r="A115" s="44" t="s">
        <v>72</v>
      </c>
      <c r="B115" s="44" t="s">
        <v>38</v>
      </c>
      <c r="C115" s="44">
        <v>891401777</v>
      </c>
      <c r="D115" s="44" t="s">
        <v>73</v>
      </c>
      <c r="E115" s="44" t="s">
        <v>40</v>
      </c>
      <c r="F115" s="44" t="s">
        <v>189</v>
      </c>
      <c r="G115" s="44" t="s">
        <v>45</v>
      </c>
      <c r="H115" s="44" t="s">
        <v>43</v>
      </c>
      <c r="I115" s="45">
        <v>977910</v>
      </c>
      <c r="J115" s="45">
        <v>604386</v>
      </c>
      <c r="K115" s="45"/>
      <c r="L115" s="45"/>
      <c r="M115" s="46">
        <v>373524</v>
      </c>
      <c r="N115" s="45">
        <v>373524</v>
      </c>
    </row>
    <row r="116" spans="1:14" x14ac:dyDescent="0.25">
      <c r="A116" s="44" t="s">
        <v>72</v>
      </c>
      <c r="B116" s="44" t="s">
        <v>38</v>
      </c>
      <c r="C116" s="44">
        <v>891401777</v>
      </c>
      <c r="D116" s="44" t="s">
        <v>73</v>
      </c>
      <c r="E116" s="44" t="s">
        <v>40</v>
      </c>
      <c r="F116" s="44" t="s">
        <v>190</v>
      </c>
      <c r="G116" s="44" t="s">
        <v>45</v>
      </c>
      <c r="H116" s="44" t="s">
        <v>43</v>
      </c>
      <c r="I116" s="45">
        <v>240324</v>
      </c>
      <c r="J116" s="45">
        <v>48360</v>
      </c>
      <c r="K116" s="45"/>
      <c r="L116" s="45"/>
      <c r="M116" s="46">
        <v>191964</v>
      </c>
      <c r="N116" s="45">
        <v>191964</v>
      </c>
    </row>
    <row r="117" spans="1:14" x14ac:dyDescent="0.25">
      <c r="A117" s="44" t="s">
        <v>72</v>
      </c>
      <c r="B117" s="44" t="s">
        <v>38</v>
      </c>
      <c r="C117" s="44">
        <v>891401777</v>
      </c>
      <c r="D117" s="44" t="s">
        <v>73</v>
      </c>
      <c r="E117" s="44" t="s">
        <v>40</v>
      </c>
      <c r="F117" s="44" t="s">
        <v>191</v>
      </c>
      <c r="G117" s="44" t="s">
        <v>192</v>
      </c>
      <c r="H117" s="44" t="s">
        <v>43</v>
      </c>
      <c r="I117" s="45">
        <v>186381</v>
      </c>
      <c r="J117" s="45">
        <v>166671</v>
      </c>
      <c r="K117" s="45"/>
      <c r="L117" s="45"/>
      <c r="M117" s="46">
        <v>19710</v>
      </c>
      <c r="N117" s="45">
        <v>19710</v>
      </c>
    </row>
    <row r="118" spans="1:14" x14ac:dyDescent="0.25">
      <c r="A118" s="44" t="s">
        <v>72</v>
      </c>
      <c r="B118" s="44" t="s">
        <v>38</v>
      </c>
      <c r="C118" s="44">
        <v>891401777</v>
      </c>
      <c r="D118" s="44" t="s">
        <v>73</v>
      </c>
      <c r="E118" s="44" t="s">
        <v>40</v>
      </c>
      <c r="F118" s="44" t="s">
        <v>193</v>
      </c>
      <c r="G118" s="44" t="s">
        <v>194</v>
      </c>
      <c r="H118" s="44" t="s">
        <v>43</v>
      </c>
      <c r="I118" s="45">
        <v>68604</v>
      </c>
      <c r="J118" s="45">
        <v>0</v>
      </c>
      <c r="K118" s="45"/>
      <c r="L118" s="45"/>
      <c r="M118" s="46">
        <v>68604</v>
      </c>
      <c r="N118" s="45">
        <v>68604</v>
      </c>
    </row>
    <row r="119" spans="1:14" x14ac:dyDescent="0.25">
      <c r="A119" s="44" t="s">
        <v>72</v>
      </c>
      <c r="B119" s="44" t="s">
        <v>38</v>
      </c>
      <c r="C119" s="44">
        <v>891401777</v>
      </c>
      <c r="D119" s="44" t="s">
        <v>73</v>
      </c>
      <c r="E119" s="44" t="s">
        <v>40</v>
      </c>
      <c r="F119" s="44" t="s">
        <v>195</v>
      </c>
      <c r="G119" s="44" t="s">
        <v>194</v>
      </c>
      <c r="H119" s="44" t="s">
        <v>43</v>
      </c>
      <c r="I119" s="45">
        <v>6360</v>
      </c>
      <c r="J119" s="45">
        <v>0</v>
      </c>
      <c r="K119" s="45"/>
      <c r="L119" s="45"/>
      <c r="M119" s="46">
        <v>6360</v>
      </c>
      <c r="N119" s="45">
        <v>6360</v>
      </c>
    </row>
    <row r="120" spans="1:14" x14ac:dyDescent="0.25">
      <c r="A120" s="44" t="s">
        <v>72</v>
      </c>
      <c r="B120" s="44" t="s">
        <v>38</v>
      </c>
      <c r="C120" s="44">
        <v>891401777</v>
      </c>
      <c r="D120" s="44" t="s">
        <v>73</v>
      </c>
      <c r="E120" s="44" t="s">
        <v>40</v>
      </c>
      <c r="F120" s="44" t="s">
        <v>196</v>
      </c>
      <c r="G120" s="44" t="s">
        <v>194</v>
      </c>
      <c r="H120" s="44" t="s">
        <v>43</v>
      </c>
      <c r="I120" s="45">
        <v>6360</v>
      </c>
      <c r="J120" s="45">
        <v>0</v>
      </c>
      <c r="K120" s="45"/>
      <c r="L120" s="45"/>
      <c r="M120" s="46">
        <v>6360</v>
      </c>
      <c r="N120" s="45">
        <v>6360</v>
      </c>
    </row>
    <row r="121" spans="1:14" x14ac:dyDescent="0.25">
      <c r="A121" s="44" t="s">
        <v>72</v>
      </c>
      <c r="B121" s="44" t="s">
        <v>38</v>
      </c>
      <c r="C121" s="44">
        <v>891401777</v>
      </c>
      <c r="D121" s="44" t="s">
        <v>73</v>
      </c>
      <c r="E121" s="44" t="s">
        <v>40</v>
      </c>
      <c r="F121" s="44" t="s">
        <v>197</v>
      </c>
      <c r="G121" s="44" t="s">
        <v>194</v>
      </c>
      <c r="H121" s="44" t="s">
        <v>43</v>
      </c>
      <c r="I121" s="45">
        <v>6360</v>
      </c>
      <c r="J121" s="45">
        <v>0</v>
      </c>
      <c r="K121" s="45"/>
      <c r="L121" s="45"/>
      <c r="M121" s="46">
        <v>6360</v>
      </c>
      <c r="N121" s="45">
        <v>6360</v>
      </c>
    </row>
    <row r="122" spans="1:14" x14ac:dyDescent="0.25">
      <c r="A122" s="44" t="s">
        <v>72</v>
      </c>
      <c r="B122" s="44" t="s">
        <v>38</v>
      </c>
      <c r="C122" s="44">
        <v>891401777</v>
      </c>
      <c r="D122" s="44" t="s">
        <v>73</v>
      </c>
      <c r="E122" s="44" t="s">
        <v>40</v>
      </c>
      <c r="F122" s="44" t="s">
        <v>198</v>
      </c>
      <c r="G122" s="44" t="s">
        <v>194</v>
      </c>
      <c r="H122" s="44" t="s">
        <v>43</v>
      </c>
      <c r="I122" s="45">
        <v>87864</v>
      </c>
      <c r="J122" s="45">
        <v>0</v>
      </c>
      <c r="K122" s="45"/>
      <c r="L122" s="45"/>
      <c r="M122" s="46">
        <v>87864</v>
      </c>
      <c r="N122" s="45">
        <v>87864</v>
      </c>
    </row>
    <row r="123" spans="1:14" x14ac:dyDescent="0.25">
      <c r="A123" s="44" t="s">
        <v>72</v>
      </c>
      <c r="B123" s="44" t="s">
        <v>38</v>
      </c>
      <c r="C123" s="44">
        <v>891401777</v>
      </c>
      <c r="D123" s="44" t="s">
        <v>73</v>
      </c>
      <c r="E123" s="44" t="s">
        <v>40</v>
      </c>
      <c r="F123" s="44" t="s">
        <v>199</v>
      </c>
      <c r="G123" s="44" t="s">
        <v>194</v>
      </c>
      <c r="H123" s="44" t="s">
        <v>43</v>
      </c>
      <c r="I123" s="45">
        <v>30930</v>
      </c>
      <c r="J123" s="45">
        <v>0</v>
      </c>
      <c r="K123" s="45"/>
      <c r="L123" s="45"/>
      <c r="M123" s="46">
        <v>30930</v>
      </c>
      <c r="N123" s="45">
        <v>30930</v>
      </c>
    </row>
    <row r="124" spans="1:14" x14ac:dyDescent="0.25">
      <c r="A124" s="44" t="s">
        <v>72</v>
      </c>
      <c r="B124" s="44" t="s">
        <v>38</v>
      </c>
      <c r="C124" s="44">
        <v>891401777</v>
      </c>
      <c r="D124" s="44" t="s">
        <v>73</v>
      </c>
      <c r="E124" s="44" t="s">
        <v>40</v>
      </c>
      <c r="F124" s="44" t="s">
        <v>200</v>
      </c>
      <c r="G124" s="44" t="s">
        <v>194</v>
      </c>
      <c r="H124" s="44" t="s">
        <v>43</v>
      </c>
      <c r="I124" s="45">
        <v>230444</v>
      </c>
      <c r="J124" s="45">
        <v>49680</v>
      </c>
      <c r="K124" s="45"/>
      <c r="L124" s="45"/>
      <c r="M124" s="46">
        <v>180764</v>
      </c>
      <c r="N124" s="45">
        <v>180764</v>
      </c>
    </row>
    <row r="125" spans="1:14" x14ac:dyDescent="0.25">
      <c r="A125" s="44" t="s">
        <v>72</v>
      </c>
      <c r="B125" s="44" t="s">
        <v>38</v>
      </c>
      <c r="C125" s="44">
        <v>891401777</v>
      </c>
      <c r="D125" s="44" t="s">
        <v>73</v>
      </c>
      <c r="E125" s="44" t="s">
        <v>40</v>
      </c>
      <c r="F125" s="44" t="s">
        <v>201</v>
      </c>
      <c r="G125" s="44" t="s">
        <v>194</v>
      </c>
      <c r="H125" s="44" t="s">
        <v>43</v>
      </c>
      <c r="I125" s="45">
        <v>536808</v>
      </c>
      <c r="J125" s="45">
        <v>0</v>
      </c>
      <c r="K125" s="45"/>
      <c r="L125" s="45"/>
      <c r="M125" s="46">
        <v>536808</v>
      </c>
      <c r="N125" s="45">
        <v>536808</v>
      </c>
    </row>
    <row r="126" spans="1:14" x14ac:dyDescent="0.25">
      <c r="A126" s="44" t="s">
        <v>72</v>
      </c>
      <c r="B126" s="44" t="s">
        <v>38</v>
      </c>
      <c r="C126" s="44">
        <v>891401777</v>
      </c>
      <c r="D126" s="44" t="s">
        <v>73</v>
      </c>
      <c r="E126" s="44" t="s">
        <v>40</v>
      </c>
      <c r="F126" s="44" t="s">
        <v>202</v>
      </c>
      <c r="G126" s="44" t="s">
        <v>194</v>
      </c>
      <c r="H126" s="44" t="s">
        <v>43</v>
      </c>
      <c r="I126" s="45">
        <v>6360</v>
      </c>
      <c r="J126" s="45">
        <v>0</v>
      </c>
      <c r="K126" s="45"/>
      <c r="L126" s="45"/>
      <c r="M126" s="46">
        <v>6360</v>
      </c>
      <c r="N126" s="45">
        <v>6360</v>
      </c>
    </row>
    <row r="127" spans="1:14" x14ac:dyDescent="0.25">
      <c r="A127" s="44" t="s">
        <v>72</v>
      </c>
      <c r="B127" s="44" t="s">
        <v>38</v>
      </c>
      <c r="C127" s="44">
        <v>891401777</v>
      </c>
      <c r="D127" s="44" t="s">
        <v>73</v>
      </c>
      <c r="E127" s="44" t="s">
        <v>40</v>
      </c>
      <c r="F127" s="44" t="s">
        <v>203</v>
      </c>
      <c r="G127" s="44" t="s">
        <v>194</v>
      </c>
      <c r="H127" s="44" t="s">
        <v>43</v>
      </c>
      <c r="I127" s="45">
        <v>6360</v>
      </c>
      <c r="J127" s="45">
        <v>0</v>
      </c>
      <c r="K127" s="45"/>
      <c r="L127" s="45"/>
      <c r="M127" s="46">
        <v>6360</v>
      </c>
      <c r="N127" s="45">
        <v>6360</v>
      </c>
    </row>
    <row r="128" spans="1:14" x14ac:dyDescent="0.25">
      <c r="A128" s="44" t="s">
        <v>72</v>
      </c>
      <c r="B128" s="44" t="s">
        <v>38</v>
      </c>
      <c r="C128" s="44">
        <v>891401777</v>
      </c>
      <c r="D128" s="44" t="s">
        <v>73</v>
      </c>
      <c r="E128" s="44" t="s">
        <v>40</v>
      </c>
      <c r="F128" s="44" t="s">
        <v>204</v>
      </c>
      <c r="G128" s="44" t="s">
        <v>194</v>
      </c>
      <c r="H128" s="44" t="s">
        <v>43</v>
      </c>
      <c r="I128" s="45">
        <v>6360</v>
      </c>
      <c r="J128" s="45">
        <v>0</v>
      </c>
      <c r="K128" s="45"/>
      <c r="L128" s="45"/>
      <c r="M128" s="46">
        <v>6360</v>
      </c>
      <c r="N128" s="45">
        <v>6360</v>
      </c>
    </row>
    <row r="129" spans="1:14" x14ac:dyDescent="0.25">
      <c r="A129" s="44" t="s">
        <v>72</v>
      </c>
      <c r="B129" s="44" t="s">
        <v>38</v>
      </c>
      <c r="C129" s="44">
        <v>891401777</v>
      </c>
      <c r="D129" s="44" t="s">
        <v>73</v>
      </c>
      <c r="E129" s="44" t="s">
        <v>40</v>
      </c>
      <c r="F129" s="44" t="s">
        <v>205</v>
      </c>
      <c r="G129" s="44" t="s">
        <v>194</v>
      </c>
      <c r="H129" s="44" t="s">
        <v>43</v>
      </c>
      <c r="I129" s="45">
        <v>140340</v>
      </c>
      <c r="J129" s="45">
        <v>0</v>
      </c>
      <c r="K129" s="45"/>
      <c r="L129" s="45"/>
      <c r="M129" s="46">
        <v>140340</v>
      </c>
      <c r="N129" s="45">
        <v>140340</v>
      </c>
    </row>
    <row r="130" spans="1:14" x14ac:dyDescent="0.25">
      <c r="A130" s="44" t="s">
        <v>72</v>
      </c>
      <c r="B130" s="44" t="s">
        <v>38</v>
      </c>
      <c r="C130" s="44">
        <v>891401777</v>
      </c>
      <c r="D130" s="44" t="s">
        <v>73</v>
      </c>
      <c r="E130" s="44" t="s">
        <v>40</v>
      </c>
      <c r="F130" s="44" t="s">
        <v>206</v>
      </c>
      <c r="G130" s="44" t="s">
        <v>207</v>
      </c>
      <c r="H130" s="44" t="s">
        <v>43</v>
      </c>
      <c r="I130" s="45">
        <v>149214</v>
      </c>
      <c r="J130" s="45">
        <v>112404</v>
      </c>
      <c r="K130" s="45"/>
      <c r="L130" s="45"/>
      <c r="M130" s="46">
        <v>36810</v>
      </c>
      <c r="N130" s="45">
        <v>36810</v>
      </c>
    </row>
    <row r="131" spans="1:14" x14ac:dyDescent="0.25">
      <c r="A131" s="44" t="s">
        <v>72</v>
      </c>
      <c r="B131" s="44" t="s">
        <v>38</v>
      </c>
      <c r="C131" s="44">
        <v>891401777</v>
      </c>
      <c r="D131" s="44" t="s">
        <v>82</v>
      </c>
      <c r="E131" s="44" t="s">
        <v>40</v>
      </c>
      <c r="F131" s="44" t="s">
        <v>208</v>
      </c>
      <c r="G131" s="44" t="s">
        <v>209</v>
      </c>
      <c r="H131" s="44" t="s">
        <v>210</v>
      </c>
      <c r="I131" s="45">
        <v>87702</v>
      </c>
      <c r="J131" s="45">
        <v>0</v>
      </c>
      <c r="K131" s="45"/>
      <c r="L131" s="45"/>
      <c r="M131" s="46">
        <v>87702</v>
      </c>
      <c r="N131" s="45">
        <v>0</v>
      </c>
    </row>
    <row r="132" spans="1:14" x14ac:dyDescent="0.25">
      <c r="A132" s="44" t="s">
        <v>72</v>
      </c>
      <c r="B132" s="44" t="s">
        <v>38</v>
      </c>
      <c r="C132" s="44">
        <v>891401777</v>
      </c>
      <c r="D132" s="44" t="s">
        <v>73</v>
      </c>
      <c r="E132" s="44" t="s">
        <v>40</v>
      </c>
      <c r="F132" s="44" t="s">
        <v>211</v>
      </c>
      <c r="G132" s="44" t="s">
        <v>212</v>
      </c>
      <c r="H132" s="44" t="s">
        <v>52</v>
      </c>
      <c r="I132" s="45">
        <v>642349</v>
      </c>
      <c r="J132" s="45">
        <v>604386</v>
      </c>
      <c r="K132" s="45"/>
      <c r="L132" s="45"/>
      <c r="M132" s="46">
        <v>37963</v>
      </c>
      <c r="N132" s="45">
        <v>37963</v>
      </c>
    </row>
    <row r="133" spans="1:14" x14ac:dyDescent="0.25">
      <c r="A133" s="44" t="s">
        <v>72</v>
      </c>
      <c r="B133" s="44" t="s">
        <v>38</v>
      </c>
      <c r="C133" s="44">
        <v>891401777</v>
      </c>
      <c r="D133" s="44" t="s">
        <v>73</v>
      </c>
      <c r="E133" s="44" t="s">
        <v>40</v>
      </c>
      <c r="F133" s="44" t="s">
        <v>213</v>
      </c>
      <c r="G133" s="44" t="s">
        <v>214</v>
      </c>
      <c r="H133" s="44" t="s">
        <v>52</v>
      </c>
      <c r="I133" s="45">
        <v>73991</v>
      </c>
      <c r="J133" s="45">
        <v>54281</v>
      </c>
      <c r="K133" s="45"/>
      <c r="L133" s="45"/>
      <c r="M133" s="46">
        <v>19710</v>
      </c>
      <c r="N133" s="45">
        <v>19710</v>
      </c>
    </row>
    <row r="134" spans="1:14" x14ac:dyDescent="0.25">
      <c r="A134" s="44" t="s">
        <v>72</v>
      </c>
      <c r="B134" s="44" t="s">
        <v>38</v>
      </c>
      <c r="C134" s="44">
        <v>891401777</v>
      </c>
      <c r="D134" s="44" t="s">
        <v>73</v>
      </c>
      <c r="E134" s="44" t="s">
        <v>40</v>
      </c>
      <c r="F134" s="44" t="s">
        <v>215</v>
      </c>
      <c r="G134" s="44" t="s">
        <v>216</v>
      </c>
      <c r="H134" s="44" t="s">
        <v>52</v>
      </c>
      <c r="I134" s="45">
        <v>152207</v>
      </c>
      <c r="J134" s="45">
        <v>110477</v>
      </c>
      <c r="K134" s="45"/>
      <c r="L134" s="45"/>
      <c r="M134" s="46">
        <v>41730</v>
      </c>
      <c r="N134" s="45">
        <v>41730</v>
      </c>
    </row>
    <row r="135" spans="1:14" x14ac:dyDescent="0.25">
      <c r="A135" s="44" t="s">
        <v>72</v>
      </c>
      <c r="B135" s="44" t="s">
        <v>38</v>
      </c>
      <c r="C135" s="44">
        <v>891401777</v>
      </c>
      <c r="D135" s="44" t="s">
        <v>73</v>
      </c>
      <c r="E135" s="44" t="s">
        <v>40</v>
      </c>
      <c r="F135" s="44" t="s">
        <v>217</v>
      </c>
      <c r="G135" s="44" t="s">
        <v>218</v>
      </c>
      <c r="H135" s="44" t="s">
        <v>52</v>
      </c>
      <c r="I135" s="45">
        <v>6000</v>
      </c>
      <c r="J135" s="45">
        <v>0</v>
      </c>
      <c r="K135" s="45"/>
      <c r="L135" s="45"/>
      <c r="M135" s="46">
        <v>6000</v>
      </c>
      <c r="N135" s="45">
        <v>6000</v>
      </c>
    </row>
    <row r="136" spans="1:14" x14ac:dyDescent="0.25">
      <c r="A136" s="44" t="s">
        <v>72</v>
      </c>
      <c r="B136" s="44" t="s">
        <v>38</v>
      </c>
      <c r="C136" s="44">
        <v>891401777</v>
      </c>
      <c r="D136" s="44" t="s">
        <v>73</v>
      </c>
      <c r="E136" s="44" t="s">
        <v>40</v>
      </c>
      <c r="F136" s="44" t="s">
        <v>219</v>
      </c>
      <c r="G136" s="44" t="s">
        <v>220</v>
      </c>
      <c r="H136" s="44" t="s">
        <v>52</v>
      </c>
      <c r="I136" s="45">
        <v>24000</v>
      </c>
      <c r="J136" s="45">
        <v>0</v>
      </c>
      <c r="K136" s="45"/>
      <c r="L136" s="45"/>
      <c r="M136" s="46">
        <v>24000</v>
      </c>
      <c r="N136" s="45">
        <v>24000</v>
      </c>
    </row>
    <row r="137" spans="1:14" x14ac:dyDescent="0.25">
      <c r="A137" s="44" t="s">
        <v>72</v>
      </c>
      <c r="B137" s="44" t="s">
        <v>38</v>
      </c>
      <c r="C137" s="44">
        <v>891401777</v>
      </c>
      <c r="D137" s="44" t="s">
        <v>82</v>
      </c>
      <c r="E137" s="44" t="s">
        <v>40</v>
      </c>
      <c r="F137" s="44" t="s">
        <v>221</v>
      </c>
      <c r="G137" s="44" t="s">
        <v>222</v>
      </c>
      <c r="H137" s="44" t="s">
        <v>210</v>
      </c>
      <c r="I137" s="45">
        <v>87702</v>
      </c>
      <c r="J137" s="45">
        <v>0</v>
      </c>
      <c r="K137" s="45"/>
      <c r="L137" s="45"/>
      <c r="M137" s="46">
        <v>87702</v>
      </c>
      <c r="N137" s="45">
        <v>0</v>
      </c>
    </row>
    <row r="138" spans="1:14" x14ac:dyDescent="0.25">
      <c r="A138" s="44" t="s">
        <v>72</v>
      </c>
      <c r="B138" s="44" t="s">
        <v>38</v>
      </c>
      <c r="C138" s="44">
        <v>891401777</v>
      </c>
      <c r="D138" s="44" t="s">
        <v>73</v>
      </c>
      <c r="E138" s="44" t="s">
        <v>40</v>
      </c>
      <c r="F138" s="44" t="s">
        <v>223</v>
      </c>
      <c r="G138" s="44" t="s">
        <v>224</v>
      </c>
      <c r="H138" s="44" t="s">
        <v>52</v>
      </c>
      <c r="I138" s="45">
        <v>571606</v>
      </c>
      <c r="J138" s="45">
        <v>541396</v>
      </c>
      <c r="K138" s="45"/>
      <c r="L138" s="45"/>
      <c r="M138" s="46">
        <v>30210</v>
      </c>
      <c r="N138" s="45">
        <v>30210</v>
      </c>
    </row>
    <row r="139" spans="1:14" x14ac:dyDescent="0.25">
      <c r="A139" s="44" t="s">
        <v>72</v>
      </c>
      <c r="B139" s="44" t="s">
        <v>38</v>
      </c>
      <c r="C139" s="44">
        <v>891401777</v>
      </c>
      <c r="D139" s="44" t="s">
        <v>73</v>
      </c>
      <c r="E139" s="44" t="s">
        <v>40</v>
      </c>
      <c r="F139" s="44" t="s">
        <v>225</v>
      </c>
      <c r="G139" s="44" t="s">
        <v>226</v>
      </c>
      <c r="H139" s="44" t="s">
        <v>55</v>
      </c>
      <c r="I139" s="45">
        <v>171848</v>
      </c>
      <c r="J139" s="45">
        <v>0</v>
      </c>
      <c r="K139" s="45"/>
      <c r="L139" s="45"/>
      <c r="M139" s="46">
        <v>171848</v>
      </c>
      <c r="N139" s="45">
        <v>63930</v>
      </c>
    </row>
    <row r="140" spans="1:14" x14ac:dyDescent="0.25">
      <c r="A140" s="44" t="s">
        <v>72</v>
      </c>
      <c r="B140" s="44" t="s">
        <v>38</v>
      </c>
      <c r="C140" s="44">
        <v>891401777</v>
      </c>
      <c r="D140" s="44" t="s">
        <v>49</v>
      </c>
      <c r="E140" s="44" t="s">
        <v>50</v>
      </c>
      <c r="F140" s="44" t="s">
        <v>227</v>
      </c>
      <c r="G140" s="44" t="s">
        <v>228</v>
      </c>
      <c r="H140" s="44" t="s">
        <v>228</v>
      </c>
      <c r="I140" s="45">
        <v>69531850</v>
      </c>
      <c r="J140" s="45">
        <v>63971387</v>
      </c>
      <c r="K140" s="45"/>
      <c r="L140" s="45"/>
      <c r="M140" s="46">
        <v>5560463</v>
      </c>
      <c r="N140" s="45">
        <v>0</v>
      </c>
    </row>
    <row r="141" spans="1:14" x14ac:dyDescent="0.25">
      <c r="A141" s="44" t="s">
        <v>72</v>
      </c>
      <c r="B141" s="44" t="s">
        <v>38</v>
      </c>
      <c r="C141" s="44">
        <v>891401777</v>
      </c>
      <c r="D141" s="44" t="s">
        <v>73</v>
      </c>
      <c r="E141" s="44" t="s">
        <v>40</v>
      </c>
      <c r="F141" s="44" t="s">
        <v>229</v>
      </c>
      <c r="G141" s="44" t="s">
        <v>230</v>
      </c>
      <c r="H141" s="44" t="s">
        <v>60</v>
      </c>
      <c r="I141" s="45">
        <v>77564</v>
      </c>
      <c r="J141" s="45">
        <v>0</v>
      </c>
      <c r="K141" s="45"/>
      <c r="L141" s="45"/>
      <c r="M141" s="46">
        <v>77564</v>
      </c>
      <c r="N141" s="45">
        <v>77564</v>
      </c>
    </row>
    <row r="142" spans="1:14" x14ac:dyDescent="0.25">
      <c r="A142" s="44" t="s">
        <v>72</v>
      </c>
      <c r="B142" s="44" t="s">
        <v>38</v>
      </c>
      <c r="C142" s="44">
        <v>891401777</v>
      </c>
      <c r="D142" s="44" t="s">
        <v>49</v>
      </c>
      <c r="E142" s="44" t="s">
        <v>50</v>
      </c>
      <c r="F142" s="44" t="s">
        <v>231</v>
      </c>
      <c r="G142" s="44" t="s">
        <v>232</v>
      </c>
      <c r="H142" s="44" t="s">
        <v>232</v>
      </c>
      <c r="I142" s="45">
        <v>69015303</v>
      </c>
      <c r="J142" s="45">
        <v>68211135</v>
      </c>
      <c r="K142" s="45"/>
      <c r="L142" s="45"/>
      <c r="M142" s="46">
        <v>804168</v>
      </c>
      <c r="N142" s="45">
        <v>0</v>
      </c>
    </row>
    <row r="143" spans="1:14" x14ac:dyDescent="0.25">
      <c r="A143" s="44" t="s">
        <v>72</v>
      </c>
      <c r="B143" s="44" t="s">
        <v>38</v>
      </c>
      <c r="C143" s="44">
        <v>891401777</v>
      </c>
      <c r="D143" s="44" t="s">
        <v>73</v>
      </c>
      <c r="E143" s="44" t="s">
        <v>40</v>
      </c>
      <c r="F143" s="44" t="s">
        <v>233</v>
      </c>
      <c r="G143" s="44" t="s">
        <v>234</v>
      </c>
      <c r="H143" s="44" t="s">
        <v>63</v>
      </c>
      <c r="I143" s="45">
        <v>159434</v>
      </c>
      <c r="J143" s="45">
        <v>0</v>
      </c>
      <c r="K143" s="45"/>
      <c r="L143" s="45"/>
      <c r="M143" s="46">
        <v>159434</v>
      </c>
      <c r="N143" s="45">
        <v>0</v>
      </c>
    </row>
    <row r="144" spans="1:14" x14ac:dyDescent="0.25">
      <c r="A144" s="47" t="s">
        <v>72</v>
      </c>
      <c r="B144" s="44" t="s">
        <v>38</v>
      </c>
      <c r="C144" s="44">
        <v>891401777</v>
      </c>
      <c r="D144" s="47" t="s">
        <v>73</v>
      </c>
      <c r="E144" s="47" t="s">
        <v>40</v>
      </c>
      <c r="F144" s="47" t="s">
        <v>235</v>
      </c>
      <c r="G144" s="47" t="s">
        <v>236</v>
      </c>
      <c r="H144" s="47" t="s">
        <v>63</v>
      </c>
      <c r="I144" s="48">
        <v>85796</v>
      </c>
      <c r="J144" s="48">
        <v>0</v>
      </c>
      <c r="K144" s="48"/>
      <c r="L144" s="48"/>
      <c r="M144" s="49">
        <v>85796</v>
      </c>
      <c r="N144" s="48">
        <v>0</v>
      </c>
    </row>
    <row r="145" spans="1:14" x14ac:dyDescent="0.25">
      <c r="A145" s="50" t="s">
        <v>72</v>
      </c>
      <c r="B145" s="44" t="s">
        <v>38</v>
      </c>
      <c r="C145" s="44">
        <v>891401777</v>
      </c>
      <c r="D145" s="50" t="s">
        <v>73</v>
      </c>
      <c r="E145" s="50" t="s">
        <v>40</v>
      </c>
      <c r="F145" s="50" t="s">
        <v>237</v>
      </c>
      <c r="G145" s="50" t="s">
        <v>238</v>
      </c>
      <c r="H145" s="50" t="s">
        <v>63</v>
      </c>
      <c r="I145" s="51">
        <v>78684</v>
      </c>
      <c r="J145" s="51">
        <v>0</v>
      </c>
      <c r="K145" s="51"/>
      <c r="L145" s="51"/>
      <c r="M145" s="52">
        <v>78684</v>
      </c>
      <c r="N145" s="51">
        <v>0</v>
      </c>
    </row>
    <row r="146" spans="1:14" x14ac:dyDescent="0.25">
      <c r="A146" s="50" t="s">
        <v>72</v>
      </c>
      <c r="B146" s="44" t="s">
        <v>38</v>
      </c>
      <c r="C146" s="44">
        <v>891401777</v>
      </c>
      <c r="D146" s="50" t="s">
        <v>73</v>
      </c>
      <c r="E146" s="50" t="s">
        <v>40</v>
      </c>
      <c r="F146" s="50" t="s">
        <v>239</v>
      </c>
      <c r="G146" s="50" t="s">
        <v>240</v>
      </c>
      <c r="H146" s="50" t="s">
        <v>66</v>
      </c>
      <c r="I146" s="51">
        <v>7000</v>
      </c>
      <c r="J146" s="51">
        <v>0</v>
      </c>
      <c r="K146" s="51"/>
      <c r="L146" s="51"/>
      <c r="M146" s="52">
        <v>7000</v>
      </c>
      <c r="N146" s="51">
        <v>0</v>
      </c>
    </row>
    <row r="147" spans="1:14" x14ac:dyDescent="0.25">
      <c r="A147" s="50" t="s">
        <v>72</v>
      </c>
      <c r="B147" s="44" t="s">
        <v>38</v>
      </c>
      <c r="C147" s="44">
        <v>891401777</v>
      </c>
      <c r="D147" s="50" t="s">
        <v>73</v>
      </c>
      <c r="E147" s="50" t="s">
        <v>40</v>
      </c>
      <c r="F147" s="50" t="s">
        <v>241</v>
      </c>
      <c r="G147" s="50" t="s">
        <v>242</v>
      </c>
      <c r="H147" s="50" t="s">
        <v>66</v>
      </c>
      <c r="I147" s="51">
        <v>84459</v>
      </c>
      <c r="J147" s="51">
        <v>0</v>
      </c>
      <c r="K147" s="51"/>
      <c r="L147" s="51"/>
      <c r="M147" s="52">
        <v>84459</v>
      </c>
      <c r="N147" s="51">
        <v>0</v>
      </c>
    </row>
    <row r="148" spans="1:14" x14ac:dyDescent="0.25">
      <c r="A148" s="50" t="s">
        <v>72</v>
      </c>
      <c r="B148" s="44" t="s">
        <v>38</v>
      </c>
      <c r="C148" s="44">
        <v>891401777</v>
      </c>
      <c r="D148" s="50" t="s">
        <v>73</v>
      </c>
      <c r="E148" s="50" t="s">
        <v>40</v>
      </c>
      <c r="F148" s="50" t="s">
        <v>243</v>
      </c>
      <c r="G148" s="50" t="s">
        <v>244</v>
      </c>
      <c r="H148" s="50" t="s">
        <v>69</v>
      </c>
      <c r="I148" s="51">
        <v>7000</v>
      </c>
      <c r="J148" s="51">
        <v>0</v>
      </c>
      <c r="K148" s="51"/>
      <c r="L148" s="51"/>
      <c r="M148" s="52">
        <v>7000</v>
      </c>
      <c r="N148" s="51">
        <v>0</v>
      </c>
    </row>
    <row r="149" spans="1:14" x14ac:dyDescent="0.25">
      <c r="A149" s="50" t="s">
        <v>72</v>
      </c>
      <c r="B149" s="44" t="s">
        <v>38</v>
      </c>
      <c r="C149" s="44">
        <v>891401777</v>
      </c>
      <c r="D149" s="50" t="s">
        <v>49</v>
      </c>
      <c r="E149" s="50" t="s">
        <v>50</v>
      </c>
      <c r="F149" s="50" t="s">
        <v>245</v>
      </c>
      <c r="G149" s="50" t="s">
        <v>244</v>
      </c>
      <c r="H149" s="50" t="s">
        <v>244</v>
      </c>
      <c r="I149" s="51">
        <v>69261924</v>
      </c>
      <c r="J149" s="51">
        <v>68470380</v>
      </c>
      <c r="K149" s="51"/>
      <c r="L149" s="51"/>
      <c r="M149" s="52">
        <v>791544</v>
      </c>
      <c r="N149" s="51">
        <v>0</v>
      </c>
    </row>
    <row r="150" spans="1:14" x14ac:dyDescent="0.25">
      <c r="A150" s="50" t="s">
        <v>72</v>
      </c>
      <c r="B150" s="44" t="s">
        <v>38</v>
      </c>
      <c r="C150" s="44">
        <v>891401777</v>
      </c>
      <c r="D150" s="50" t="s">
        <v>73</v>
      </c>
      <c r="E150" s="50" t="s">
        <v>40</v>
      </c>
      <c r="F150" s="50" t="s">
        <v>246</v>
      </c>
      <c r="G150" s="50" t="s">
        <v>247</v>
      </c>
      <c r="H150" s="50" t="s">
        <v>69</v>
      </c>
      <c r="I150" s="51">
        <v>79563</v>
      </c>
      <c r="J150" s="51">
        <v>0</v>
      </c>
      <c r="K150" s="51"/>
      <c r="L150" s="51"/>
      <c r="M150" s="52">
        <v>79563</v>
      </c>
      <c r="N150" s="51">
        <v>0</v>
      </c>
    </row>
    <row r="151" spans="1:14" x14ac:dyDescent="0.25">
      <c r="A151" s="50" t="s">
        <v>72</v>
      </c>
      <c r="B151" s="44" t="s">
        <v>38</v>
      </c>
      <c r="C151" s="44">
        <v>891401777</v>
      </c>
      <c r="D151" s="50" t="s">
        <v>73</v>
      </c>
      <c r="E151" s="50" t="s">
        <v>40</v>
      </c>
      <c r="F151" s="50" t="s">
        <v>248</v>
      </c>
      <c r="G151" s="50" t="s">
        <v>249</v>
      </c>
      <c r="H151" s="50" t="s">
        <v>69</v>
      </c>
      <c r="I151" s="51">
        <v>7000</v>
      </c>
      <c r="J151" s="51">
        <v>0</v>
      </c>
      <c r="K151" s="51"/>
      <c r="L151" s="51"/>
      <c r="M151" s="52">
        <v>7000</v>
      </c>
      <c r="N151" s="51">
        <v>0</v>
      </c>
    </row>
    <row r="152" spans="1:14" x14ac:dyDescent="0.25">
      <c r="A152" s="50" t="s">
        <v>72</v>
      </c>
      <c r="B152" s="44" t="s">
        <v>38</v>
      </c>
      <c r="C152" s="44">
        <v>891401777</v>
      </c>
      <c r="D152" s="50" t="s">
        <v>49</v>
      </c>
      <c r="E152" s="50" t="s">
        <v>50</v>
      </c>
      <c r="F152" s="50" t="s">
        <v>250</v>
      </c>
      <c r="G152" s="50" t="s">
        <v>71</v>
      </c>
      <c r="H152" s="50" t="s">
        <v>71</v>
      </c>
      <c r="I152" s="51">
        <v>68022180</v>
      </c>
      <c r="J152" s="51">
        <v>66594930</v>
      </c>
      <c r="K152" s="51"/>
      <c r="L152" s="51"/>
      <c r="M152" s="52">
        <v>1427250</v>
      </c>
      <c r="N152" s="51">
        <v>0</v>
      </c>
    </row>
    <row r="153" spans="1:14" x14ac:dyDescent="0.25">
      <c r="A153" s="50"/>
      <c r="B153" s="50"/>
      <c r="C153" s="50"/>
      <c r="D153" s="50"/>
      <c r="E153" s="50"/>
      <c r="F153" s="50"/>
      <c r="G153" s="50"/>
      <c r="H153" s="50"/>
      <c r="I153" s="53">
        <f t="shared" ref="I153:N153" si="0">SUM(I2:I152)</f>
        <v>307177950</v>
      </c>
      <c r="J153" s="53">
        <f t="shared" si="0"/>
        <v>275756464</v>
      </c>
      <c r="K153" s="53">
        <f t="shared" si="0"/>
        <v>0</v>
      </c>
      <c r="L153" s="53">
        <f t="shared" si="0"/>
        <v>0</v>
      </c>
      <c r="M153" s="53">
        <f t="shared" si="0"/>
        <v>31421486</v>
      </c>
      <c r="N153" s="53">
        <f t="shared" si="0"/>
        <v>15374093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3"/>
  <sheetViews>
    <sheetView showGridLines="0" zoomScale="73" zoomScaleNormal="73" workbookViewId="0">
      <selection activeCell="I26" sqref="I26"/>
    </sheetView>
  </sheetViews>
  <sheetFormatPr baseColWidth="10" defaultRowHeight="15" x14ac:dyDescent="0.25"/>
  <cols>
    <col min="1" max="1" width="13.42578125" bestFit="1" customWidth="1"/>
    <col min="2" max="2" width="40.5703125" bestFit="1" customWidth="1"/>
    <col min="3" max="3" width="11.85546875" bestFit="1" customWidth="1"/>
    <col min="4" max="4" width="9.140625" bestFit="1" customWidth="1"/>
    <col min="5" max="5" width="20.85546875" bestFit="1" customWidth="1"/>
    <col min="6" max="6" width="13.7109375" bestFit="1" customWidth="1"/>
    <col min="7" max="7" width="17.140625" bestFit="1" customWidth="1"/>
    <col min="8" max="8" width="16.140625" style="64" bestFit="1" customWidth="1"/>
    <col min="9" max="9" width="14.85546875" style="64" bestFit="1" customWidth="1"/>
    <col min="10" max="10" width="67.7109375" bestFit="1" customWidth="1"/>
    <col min="11" max="11" width="12.28515625" bestFit="1" customWidth="1"/>
    <col min="12" max="12" width="19.5703125" bestFit="1" customWidth="1"/>
    <col min="13" max="14" width="19.5703125" customWidth="1"/>
    <col min="15" max="15" width="19.5703125" style="74" customWidth="1"/>
    <col min="16" max="18" width="19.5703125" customWidth="1"/>
    <col min="19" max="19" width="14.5703125" style="64" bestFit="1" customWidth="1"/>
    <col min="20" max="21" width="14.5703125" bestFit="1" customWidth="1"/>
    <col min="22" max="22" width="42" bestFit="1" customWidth="1"/>
    <col min="23" max="23" width="16.42578125" style="64" bestFit="1" customWidth="1"/>
    <col min="24" max="24" width="12.42578125" bestFit="1" customWidth="1"/>
  </cols>
  <sheetData>
    <row r="1" spans="1:24" s="65" customFormat="1" x14ac:dyDescent="0.25">
      <c r="H1" s="66">
        <f>SUBTOTAL(9,H3:H153)</f>
        <v>307177950</v>
      </c>
      <c r="I1" s="66">
        <f>SUBTOTAL(9,I3:I153)</f>
        <v>31421486</v>
      </c>
      <c r="M1" s="66">
        <f>SUBTOTAL(9,M3:M153)</f>
        <v>12400917</v>
      </c>
      <c r="N1" s="66">
        <f>SUBTOTAL(9,N3:N153)</f>
        <v>4163342</v>
      </c>
      <c r="O1" s="71"/>
      <c r="P1" s="66">
        <f>SUBTOTAL(9,P3:P153)</f>
        <v>21682934</v>
      </c>
      <c r="Q1" s="66">
        <f>SUBTOTAL(9,Q3:Q153)</f>
        <v>21682934</v>
      </c>
      <c r="R1" s="66">
        <f>SUBTOTAL(9,R3:R153)</f>
        <v>4869947</v>
      </c>
      <c r="S1" s="66">
        <f>SUBTOTAL(9,S3:S153)</f>
        <v>281645042</v>
      </c>
      <c r="W1" s="66">
        <f>SUBTOTAL(9,W3:W153)</f>
        <v>8039777</v>
      </c>
    </row>
    <row r="2" spans="1:24" ht="30" x14ac:dyDescent="0.25">
      <c r="A2" s="54" t="s">
        <v>252</v>
      </c>
      <c r="B2" s="54" t="s">
        <v>253</v>
      </c>
      <c r="C2" s="54" t="s">
        <v>254</v>
      </c>
      <c r="D2" s="54" t="s">
        <v>255</v>
      </c>
      <c r="E2" s="61" t="s">
        <v>256</v>
      </c>
      <c r="F2" s="55" t="s">
        <v>257</v>
      </c>
      <c r="G2" s="55" t="s">
        <v>258</v>
      </c>
      <c r="H2" s="56" t="s">
        <v>259</v>
      </c>
      <c r="I2" s="56" t="s">
        <v>260</v>
      </c>
      <c r="J2" s="57" t="s">
        <v>266</v>
      </c>
      <c r="K2" s="68" t="s">
        <v>422</v>
      </c>
      <c r="L2" s="68" t="s">
        <v>423</v>
      </c>
      <c r="M2" s="70" t="s">
        <v>424</v>
      </c>
      <c r="N2" s="70" t="s">
        <v>426</v>
      </c>
      <c r="O2" s="72" t="s">
        <v>428</v>
      </c>
      <c r="P2" s="69" t="s">
        <v>259</v>
      </c>
      <c r="Q2" s="69" t="s">
        <v>425</v>
      </c>
      <c r="R2" s="69" t="s">
        <v>427</v>
      </c>
      <c r="S2" s="58" t="s">
        <v>261</v>
      </c>
      <c r="T2" s="58" t="s">
        <v>262</v>
      </c>
      <c r="U2" s="58" t="s">
        <v>263</v>
      </c>
      <c r="V2" s="58" t="s">
        <v>496</v>
      </c>
      <c r="W2" s="58" t="s">
        <v>495</v>
      </c>
      <c r="X2" s="58" t="s">
        <v>264</v>
      </c>
    </row>
    <row r="3" spans="1:24" x14ac:dyDescent="0.25">
      <c r="A3" s="59">
        <v>891401777</v>
      </c>
      <c r="B3" s="60" t="s">
        <v>265</v>
      </c>
      <c r="C3" s="59"/>
      <c r="D3" s="50" t="s">
        <v>41</v>
      </c>
      <c r="E3" s="59" t="s">
        <v>267</v>
      </c>
      <c r="F3" s="50" t="s">
        <v>42</v>
      </c>
      <c r="G3" s="67">
        <v>44943</v>
      </c>
      <c r="H3" s="62">
        <v>87864</v>
      </c>
      <c r="I3" s="63">
        <v>87864</v>
      </c>
      <c r="J3" s="59" t="s">
        <v>420</v>
      </c>
      <c r="K3" s="59"/>
      <c r="L3" s="59"/>
      <c r="M3" s="63">
        <v>87864</v>
      </c>
      <c r="N3" s="63">
        <v>0</v>
      </c>
      <c r="O3" s="73" t="s">
        <v>429</v>
      </c>
      <c r="P3" s="63">
        <v>87864</v>
      </c>
      <c r="Q3" s="63">
        <v>87864</v>
      </c>
      <c r="R3" s="63">
        <v>0</v>
      </c>
      <c r="S3" s="63">
        <v>0</v>
      </c>
      <c r="T3" s="59"/>
      <c r="U3" s="59"/>
      <c r="V3" s="59"/>
      <c r="W3" s="63">
        <v>0</v>
      </c>
      <c r="X3" s="67">
        <v>45138</v>
      </c>
    </row>
    <row r="4" spans="1:24" x14ac:dyDescent="0.25">
      <c r="A4" s="59">
        <v>891401777</v>
      </c>
      <c r="B4" s="60" t="s">
        <v>265</v>
      </c>
      <c r="C4" s="59"/>
      <c r="D4" s="50" t="s">
        <v>44</v>
      </c>
      <c r="E4" s="59" t="s">
        <v>268</v>
      </c>
      <c r="F4" s="50" t="s">
        <v>45</v>
      </c>
      <c r="G4" s="67">
        <v>44943</v>
      </c>
      <c r="H4" s="62">
        <v>140340</v>
      </c>
      <c r="I4" s="63">
        <v>140340</v>
      </c>
      <c r="J4" s="59" t="s">
        <v>420</v>
      </c>
      <c r="K4" s="59"/>
      <c r="L4" s="59"/>
      <c r="M4" s="63">
        <v>140340</v>
      </c>
      <c r="N4" s="63">
        <v>0</v>
      </c>
      <c r="O4" s="73" t="s">
        <v>429</v>
      </c>
      <c r="P4" s="63">
        <v>140340</v>
      </c>
      <c r="Q4" s="63">
        <v>140340</v>
      </c>
      <c r="R4" s="63">
        <v>0</v>
      </c>
      <c r="S4" s="63">
        <v>0</v>
      </c>
      <c r="T4" s="59"/>
      <c r="U4" s="59"/>
      <c r="V4" s="59"/>
      <c r="W4" s="63"/>
      <c r="X4" s="67">
        <v>45138</v>
      </c>
    </row>
    <row r="5" spans="1:24" x14ac:dyDescent="0.25">
      <c r="A5" s="59">
        <v>891401777</v>
      </c>
      <c r="B5" s="60" t="s">
        <v>265</v>
      </c>
      <c r="C5" s="59"/>
      <c r="D5" s="50" t="s">
        <v>46</v>
      </c>
      <c r="E5" s="59" t="s">
        <v>269</v>
      </c>
      <c r="F5" s="50" t="s">
        <v>45</v>
      </c>
      <c r="G5" s="67">
        <v>44943</v>
      </c>
      <c r="H5" s="62">
        <v>185766</v>
      </c>
      <c r="I5" s="63">
        <v>122166</v>
      </c>
      <c r="J5" s="59" t="s">
        <v>488</v>
      </c>
      <c r="K5" s="59"/>
      <c r="L5" s="59"/>
      <c r="M5" s="63">
        <v>0</v>
      </c>
      <c r="N5" s="63">
        <v>122166</v>
      </c>
      <c r="O5" s="73" t="s">
        <v>503</v>
      </c>
      <c r="P5" s="63">
        <v>185766</v>
      </c>
      <c r="Q5" s="63">
        <v>185766</v>
      </c>
      <c r="R5" s="63">
        <v>63600</v>
      </c>
      <c r="S5" s="63">
        <v>63600</v>
      </c>
      <c r="T5" s="59">
        <v>4800059489</v>
      </c>
      <c r="U5" s="59" t="s">
        <v>479</v>
      </c>
      <c r="V5" s="59"/>
      <c r="W5" s="63"/>
      <c r="X5" s="67">
        <v>45138</v>
      </c>
    </row>
    <row r="6" spans="1:24" x14ac:dyDescent="0.25">
      <c r="A6" s="59">
        <v>891401777</v>
      </c>
      <c r="B6" s="60" t="s">
        <v>265</v>
      </c>
      <c r="C6" s="59"/>
      <c r="D6" s="50" t="s">
        <v>47</v>
      </c>
      <c r="E6" s="59" t="s">
        <v>270</v>
      </c>
      <c r="F6" s="50" t="s">
        <v>45</v>
      </c>
      <c r="G6" s="67">
        <v>44943</v>
      </c>
      <c r="H6" s="62">
        <v>140340</v>
      </c>
      <c r="I6" s="63">
        <v>140340</v>
      </c>
      <c r="J6" s="59" t="s">
        <v>420</v>
      </c>
      <c r="K6" s="59"/>
      <c r="L6" s="59"/>
      <c r="M6" s="63">
        <v>140340</v>
      </c>
      <c r="N6" s="63">
        <v>0</v>
      </c>
      <c r="O6" s="73" t="s">
        <v>429</v>
      </c>
      <c r="P6" s="63">
        <v>140340</v>
      </c>
      <c r="Q6" s="63">
        <v>140340</v>
      </c>
      <c r="R6" s="63">
        <v>0</v>
      </c>
      <c r="S6" s="63">
        <v>0</v>
      </c>
      <c r="T6" s="59"/>
      <c r="U6" s="59"/>
      <c r="V6" s="59"/>
      <c r="W6" s="63"/>
      <c r="X6" s="67">
        <v>45138</v>
      </c>
    </row>
    <row r="7" spans="1:24" x14ac:dyDescent="0.25">
      <c r="A7" s="59">
        <v>891401777</v>
      </c>
      <c r="B7" s="60" t="s">
        <v>265</v>
      </c>
      <c r="C7" s="59"/>
      <c r="D7" s="50" t="s">
        <v>48</v>
      </c>
      <c r="E7" s="59" t="s">
        <v>271</v>
      </c>
      <c r="F7" s="50" t="s">
        <v>45</v>
      </c>
      <c r="G7" s="67">
        <v>44943</v>
      </c>
      <c r="H7" s="62">
        <v>464412</v>
      </c>
      <c r="I7" s="63">
        <v>222612</v>
      </c>
      <c r="J7" s="59" t="s">
        <v>488</v>
      </c>
      <c r="K7" s="59"/>
      <c r="L7" s="59"/>
      <c r="M7" s="63">
        <v>0</v>
      </c>
      <c r="N7" s="63">
        <v>222612</v>
      </c>
      <c r="O7" s="73" t="s">
        <v>504</v>
      </c>
      <c r="P7" s="63">
        <v>464412</v>
      </c>
      <c r="Q7" s="63">
        <v>464412</v>
      </c>
      <c r="R7" s="63">
        <v>241800</v>
      </c>
      <c r="S7" s="63">
        <v>241800</v>
      </c>
      <c r="T7" s="59">
        <v>4800059489</v>
      </c>
      <c r="U7" s="59" t="s">
        <v>479</v>
      </c>
      <c r="V7" s="59"/>
      <c r="W7" s="63"/>
      <c r="X7" s="67">
        <v>45138</v>
      </c>
    </row>
    <row r="8" spans="1:24" x14ac:dyDescent="0.25">
      <c r="A8" s="59">
        <v>891401777</v>
      </c>
      <c r="B8" s="60" t="s">
        <v>265</v>
      </c>
      <c r="C8" s="59"/>
      <c r="D8" s="50" t="s">
        <v>51</v>
      </c>
      <c r="E8" s="59" t="s">
        <v>272</v>
      </c>
      <c r="F8" s="50" t="s">
        <v>52</v>
      </c>
      <c r="G8" s="67"/>
      <c r="H8" s="62">
        <v>4553561</v>
      </c>
      <c r="I8" s="63">
        <v>766892</v>
      </c>
      <c r="J8" s="59" t="s">
        <v>493</v>
      </c>
      <c r="K8" s="59"/>
      <c r="L8" s="59"/>
      <c r="M8" s="63">
        <v>0</v>
      </c>
      <c r="N8" s="63">
        <v>0</v>
      </c>
      <c r="O8" s="73"/>
      <c r="P8" s="63">
        <v>0</v>
      </c>
      <c r="Q8" s="63">
        <v>0</v>
      </c>
      <c r="R8" s="63">
        <v>0</v>
      </c>
      <c r="S8" s="63">
        <v>3786669</v>
      </c>
      <c r="T8" s="59">
        <v>2201353237</v>
      </c>
      <c r="U8" s="59" t="s">
        <v>482</v>
      </c>
      <c r="V8" s="59" t="s">
        <v>494</v>
      </c>
      <c r="W8" s="63">
        <v>766892</v>
      </c>
      <c r="X8" s="67">
        <v>45138</v>
      </c>
    </row>
    <row r="9" spans="1:24" x14ac:dyDescent="0.25">
      <c r="A9" s="59">
        <v>891401777</v>
      </c>
      <c r="B9" s="60" t="s">
        <v>265</v>
      </c>
      <c r="C9" s="59"/>
      <c r="D9" s="50" t="s">
        <v>53</v>
      </c>
      <c r="E9" s="59" t="s">
        <v>273</v>
      </c>
      <c r="F9" s="50" t="s">
        <v>54</v>
      </c>
      <c r="G9" s="67">
        <v>44999</v>
      </c>
      <c r="H9" s="62">
        <v>7000</v>
      </c>
      <c r="I9" s="63">
        <v>7000</v>
      </c>
      <c r="J9" s="59" t="s">
        <v>493</v>
      </c>
      <c r="K9" s="59"/>
      <c r="L9" s="59"/>
      <c r="M9" s="63">
        <v>0</v>
      </c>
      <c r="N9" s="63">
        <v>0</v>
      </c>
      <c r="O9" s="73"/>
      <c r="P9" s="63">
        <v>7000</v>
      </c>
      <c r="Q9" s="63">
        <v>7000</v>
      </c>
      <c r="R9" s="63">
        <v>7000</v>
      </c>
      <c r="S9" s="63">
        <v>7000</v>
      </c>
      <c r="T9" s="59">
        <v>4800060346</v>
      </c>
      <c r="U9" s="59" t="s">
        <v>480</v>
      </c>
      <c r="V9" s="59"/>
      <c r="W9" s="63"/>
      <c r="X9" s="67">
        <v>45138</v>
      </c>
    </row>
    <row r="10" spans="1:24" x14ac:dyDescent="0.25">
      <c r="A10" s="59">
        <v>891401777</v>
      </c>
      <c r="B10" s="60" t="s">
        <v>265</v>
      </c>
      <c r="C10" s="59"/>
      <c r="D10" s="50" t="s">
        <v>56</v>
      </c>
      <c r="E10" s="59" t="s">
        <v>274</v>
      </c>
      <c r="F10" s="50" t="s">
        <v>54</v>
      </c>
      <c r="G10" s="67">
        <v>44999</v>
      </c>
      <c r="H10" s="62">
        <v>7000</v>
      </c>
      <c r="I10" s="63">
        <v>7000</v>
      </c>
      <c r="J10" s="59" t="s">
        <v>493</v>
      </c>
      <c r="K10" s="59"/>
      <c r="L10" s="59"/>
      <c r="M10" s="63">
        <v>0</v>
      </c>
      <c r="N10" s="63">
        <v>0</v>
      </c>
      <c r="O10" s="73"/>
      <c r="P10" s="63">
        <v>7000</v>
      </c>
      <c r="Q10" s="63">
        <v>7000</v>
      </c>
      <c r="R10" s="63">
        <v>7000</v>
      </c>
      <c r="S10" s="63">
        <v>7000</v>
      </c>
      <c r="T10" s="59">
        <v>4800060346</v>
      </c>
      <c r="U10" s="59" t="s">
        <v>480</v>
      </c>
      <c r="V10" s="59"/>
      <c r="W10" s="63"/>
      <c r="X10" s="67">
        <v>45138</v>
      </c>
    </row>
    <row r="11" spans="1:24" x14ac:dyDescent="0.25">
      <c r="A11" s="59">
        <v>891401777</v>
      </c>
      <c r="B11" s="60" t="s">
        <v>265</v>
      </c>
      <c r="C11" s="59"/>
      <c r="D11" s="50" t="s">
        <v>57</v>
      </c>
      <c r="E11" s="59" t="s">
        <v>275</v>
      </c>
      <c r="F11" s="50" t="s">
        <v>54</v>
      </c>
      <c r="G11" s="67">
        <v>44999</v>
      </c>
      <c r="H11" s="62">
        <v>7000</v>
      </c>
      <c r="I11" s="63">
        <v>7000</v>
      </c>
      <c r="J11" s="59" t="s">
        <v>493</v>
      </c>
      <c r="K11" s="59"/>
      <c r="L11" s="59"/>
      <c r="M11" s="63">
        <v>0</v>
      </c>
      <c r="N11" s="63">
        <v>0</v>
      </c>
      <c r="O11" s="73"/>
      <c r="P11" s="63">
        <v>7000</v>
      </c>
      <c r="Q11" s="63">
        <v>7000</v>
      </c>
      <c r="R11" s="63">
        <v>7000</v>
      </c>
      <c r="S11" s="63">
        <v>7000</v>
      </c>
      <c r="T11" s="59">
        <v>4800060346</v>
      </c>
      <c r="U11" s="59" t="s">
        <v>480</v>
      </c>
      <c r="V11" s="59"/>
      <c r="W11" s="63"/>
      <c r="X11" s="67">
        <v>45138</v>
      </c>
    </row>
    <row r="12" spans="1:24" x14ac:dyDescent="0.25">
      <c r="A12" s="59">
        <v>891401777</v>
      </c>
      <c r="B12" s="60" t="s">
        <v>265</v>
      </c>
      <c r="C12" s="59"/>
      <c r="D12" s="50" t="s">
        <v>58</v>
      </c>
      <c r="E12" s="59" t="s">
        <v>276</v>
      </c>
      <c r="F12" s="50" t="s">
        <v>59</v>
      </c>
      <c r="G12" s="67">
        <v>45020</v>
      </c>
      <c r="H12" s="62">
        <v>34400</v>
      </c>
      <c r="I12" s="63">
        <v>34400</v>
      </c>
      <c r="J12" s="59" t="s">
        <v>489</v>
      </c>
      <c r="K12" s="59"/>
      <c r="L12" s="59"/>
      <c r="M12" s="63">
        <v>0</v>
      </c>
      <c r="N12" s="63">
        <v>13610</v>
      </c>
      <c r="O12" s="73" t="s">
        <v>430</v>
      </c>
      <c r="P12" s="63">
        <v>34400</v>
      </c>
      <c r="Q12" s="63">
        <v>34400</v>
      </c>
      <c r="R12" s="63">
        <v>20790</v>
      </c>
      <c r="S12" s="63">
        <v>20790</v>
      </c>
      <c r="T12" s="59">
        <v>4800060346</v>
      </c>
      <c r="U12" s="59" t="s">
        <v>480</v>
      </c>
      <c r="V12" s="59"/>
      <c r="W12" s="63"/>
      <c r="X12" s="67">
        <v>45138</v>
      </c>
    </row>
    <row r="13" spans="1:24" x14ac:dyDescent="0.25">
      <c r="A13" s="59">
        <v>891401777</v>
      </c>
      <c r="B13" s="60" t="s">
        <v>265</v>
      </c>
      <c r="C13" s="59"/>
      <c r="D13" s="50" t="s">
        <v>61</v>
      </c>
      <c r="E13" s="59" t="s">
        <v>277</v>
      </c>
      <c r="F13" s="50" t="s">
        <v>62</v>
      </c>
      <c r="G13" s="67">
        <v>45056</v>
      </c>
      <c r="H13" s="62">
        <v>214200</v>
      </c>
      <c r="I13" s="63">
        <v>214200</v>
      </c>
      <c r="J13" s="59" t="s">
        <v>489</v>
      </c>
      <c r="K13" s="59"/>
      <c r="L13" s="59"/>
      <c r="M13" s="63">
        <v>0</v>
      </c>
      <c r="N13" s="63">
        <v>98210</v>
      </c>
      <c r="O13" s="73" t="s">
        <v>431</v>
      </c>
      <c r="P13" s="63">
        <v>214200</v>
      </c>
      <c r="Q13" s="63">
        <v>214200</v>
      </c>
      <c r="R13" s="63">
        <v>115990</v>
      </c>
      <c r="S13" s="63">
        <v>115990</v>
      </c>
      <c r="T13" s="59">
        <v>4800060346</v>
      </c>
      <c r="U13" s="59" t="s">
        <v>480</v>
      </c>
      <c r="V13" s="59"/>
      <c r="W13" s="63"/>
      <c r="X13" s="67">
        <v>45138</v>
      </c>
    </row>
    <row r="14" spans="1:24" x14ac:dyDescent="0.25">
      <c r="A14" s="59">
        <v>891401777</v>
      </c>
      <c r="B14" s="60" t="s">
        <v>265</v>
      </c>
      <c r="C14" s="59"/>
      <c r="D14" s="50" t="s">
        <v>64</v>
      </c>
      <c r="E14" s="59" t="s">
        <v>278</v>
      </c>
      <c r="F14" s="50" t="s">
        <v>65</v>
      </c>
      <c r="G14" s="67">
        <v>45094</v>
      </c>
      <c r="H14" s="62">
        <v>7000</v>
      </c>
      <c r="I14" s="63">
        <v>7000</v>
      </c>
      <c r="J14" s="59" t="s">
        <v>420</v>
      </c>
      <c r="K14" s="59"/>
      <c r="L14" s="59"/>
      <c r="M14" s="63">
        <v>7000</v>
      </c>
      <c r="N14" s="63">
        <v>0</v>
      </c>
      <c r="O14" s="73" t="s">
        <v>432</v>
      </c>
      <c r="P14" s="63">
        <v>7000</v>
      </c>
      <c r="Q14" s="63">
        <v>7000</v>
      </c>
      <c r="R14" s="63">
        <v>0</v>
      </c>
      <c r="S14" s="63">
        <v>0</v>
      </c>
      <c r="T14" s="59"/>
      <c r="U14" s="59"/>
      <c r="V14" s="59"/>
      <c r="W14" s="63"/>
      <c r="X14" s="67">
        <v>45138</v>
      </c>
    </row>
    <row r="15" spans="1:24" x14ac:dyDescent="0.25">
      <c r="A15" s="59">
        <v>891401777</v>
      </c>
      <c r="B15" s="60" t="s">
        <v>265</v>
      </c>
      <c r="C15" s="59"/>
      <c r="D15" s="50" t="s">
        <v>67</v>
      </c>
      <c r="E15" s="59" t="s">
        <v>279</v>
      </c>
      <c r="F15" s="50" t="s">
        <v>68</v>
      </c>
      <c r="G15" s="67"/>
      <c r="H15" s="62">
        <v>34400</v>
      </c>
      <c r="I15" s="63">
        <v>34400</v>
      </c>
      <c r="J15" s="59" t="s">
        <v>421</v>
      </c>
      <c r="K15" s="59"/>
      <c r="L15" s="59"/>
      <c r="M15" s="63">
        <v>0</v>
      </c>
      <c r="N15" s="63">
        <v>0</v>
      </c>
      <c r="O15" s="73"/>
      <c r="P15" s="63">
        <v>0</v>
      </c>
      <c r="Q15" s="63">
        <v>0</v>
      </c>
      <c r="R15" s="63">
        <v>0</v>
      </c>
      <c r="S15" s="63">
        <v>0</v>
      </c>
      <c r="T15" s="59"/>
      <c r="U15" s="59"/>
      <c r="V15" s="59"/>
      <c r="W15" s="63"/>
      <c r="X15" s="67">
        <v>45138</v>
      </c>
    </row>
    <row r="16" spans="1:24" x14ac:dyDescent="0.25">
      <c r="A16" s="59">
        <v>891401777</v>
      </c>
      <c r="B16" s="60" t="s">
        <v>265</v>
      </c>
      <c r="C16" s="59"/>
      <c r="D16" s="50" t="s">
        <v>70</v>
      </c>
      <c r="E16" s="59" t="s">
        <v>280</v>
      </c>
      <c r="F16" s="50" t="s">
        <v>71</v>
      </c>
      <c r="G16" s="67">
        <v>0</v>
      </c>
      <c r="H16" s="62">
        <v>4982235</v>
      </c>
      <c r="I16" s="63">
        <v>4982235</v>
      </c>
      <c r="J16" s="59" t="s">
        <v>493</v>
      </c>
      <c r="K16" s="59"/>
      <c r="L16" s="59"/>
      <c r="M16" s="63">
        <v>0</v>
      </c>
      <c r="N16" s="63">
        <v>0</v>
      </c>
      <c r="O16" s="73"/>
      <c r="P16" s="63">
        <v>0</v>
      </c>
      <c r="Q16" s="63">
        <v>0</v>
      </c>
      <c r="R16" s="63">
        <v>0</v>
      </c>
      <c r="S16" s="63">
        <v>4982235</v>
      </c>
      <c r="T16" s="59">
        <v>2201421071</v>
      </c>
      <c r="U16" s="59" t="s">
        <v>481</v>
      </c>
      <c r="V16" s="59"/>
      <c r="W16" s="63">
        <v>0</v>
      </c>
      <c r="X16" s="67">
        <v>45138</v>
      </c>
    </row>
    <row r="17" spans="1:24" x14ac:dyDescent="0.25">
      <c r="A17" s="59">
        <v>891401777</v>
      </c>
      <c r="B17" s="60" t="s">
        <v>265</v>
      </c>
      <c r="C17" s="59"/>
      <c r="D17" s="50" t="s">
        <v>74</v>
      </c>
      <c r="E17" s="59" t="s">
        <v>281</v>
      </c>
      <c r="F17" s="50" t="s">
        <v>75</v>
      </c>
      <c r="G17" s="67">
        <v>44763</v>
      </c>
      <c r="H17" s="62">
        <v>657147</v>
      </c>
      <c r="I17" s="63">
        <v>657147</v>
      </c>
      <c r="J17" s="59" t="s">
        <v>420</v>
      </c>
      <c r="K17" s="59"/>
      <c r="L17" s="59"/>
      <c r="M17" s="63">
        <v>657147</v>
      </c>
      <c r="N17" s="63">
        <v>0</v>
      </c>
      <c r="O17" s="73" t="s">
        <v>433</v>
      </c>
      <c r="P17" s="63">
        <v>657147</v>
      </c>
      <c r="Q17" s="63">
        <v>657147</v>
      </c>
      <c r="R17" s="63">
        <v>0</v>
      </c>
      <c r="S17" s="63">
        <v>0</v>
      </c>
      <c r="T17" s="59"/>
      <c r="U17" s="59"/>
      <c r="V17" s="59"/>
      <c r="W17" s="63">
        <v>0</v>
      </c>
      <c r="X17" s="67">
        <v>45138</v>
      </c>
    </row>
    <row r="18" spans="1:24" x14ac:dyDescent="0.25">
      <c r="A18" s="59">
        <v>891401777</v>
      </c>
      <c r="B18" s="60" t="s">
        <v>265</v>
      </c>
      <c r="C18" s="59"/>
      <c r="D18" s="50" t="s">
        <v>77</v>
      </c>
      <c r="E18" s="59" t="s">
        <v>282</v>
      </c>
      <c r="F18" s="50" t="s">
        <v>78</v>
      </c>
      <c r="G18" s="67">
        <v>44791</v>
      </c>
      <c r="H18" s="62">
        <v>72829</v>
      </c>
      <c r="I18" s="63">
        <v>6467</v>
      </c>
      <c r="J18" s="59" t="s">
        <v>489</v>
      </c>
      <c r="K18" s="59"/>
      <c r="L18" s="59"/>
      <c r="M18" s="63">
        <v>0</v>
      </c>
      <c r="N18" s="63">
        <v>19710</v>
      </c>
      <c r="O18" s="73" t="s">
        <v>501</v>
      </c>
      <c r="P18" s="63">
        <v>72829</v>
      </c>
      <c r="Q18" s="63">
        <v>72829</v>
      </c>
      <c r="R18" s="63">
        <v>0</v>
      </c>
      <c r="S18" s="63">
        <v>53119</v>
      </c>
      <c r="T18" s="59">
        <v>4800058858</v>
      </c>
      <c r="U18" s="59" t="s">
        <v>482</v>
      </c>
      <c r="V18" s="59"/>
      <c r="W18" s="63">
        <v>0</v>
      </c>
      <c r="X18" s="67">
        <v>45138</v>
      </c>
    </row>
    <row r="19" spans="1:24" x14ac:dyDescent="0.25">
      <c r="A19" s="59">
        <v>891401777</v>
      </c>
      <c r="B19" s="60" t="s">
        <v>265</v>
      </c>
      <c r="C19" s="59"/>
      <c r="D19" s="50" t="s">
        <v>80</v>
      </c>
      <c r="E19" s="59" t="s">
        <v>283</v>
      </c>
      <c r="F19" s="50" t="s">
        <v>81</v>
      </c>
      <c r="G19" s="67">
        <v>44791</v>
      </c>
      <c r="H19" s="62">
        <v>65803</v>
      </c>
      <c r="I19" s="63">
        <v>10432</v>
      </c>
      <c r="J19" s="59" t="s">
        <v>489</v>
      </c>
      <c r="K19" s="59"/>
      <c r="L19" s="59"/>
      <c r="M19" s="63">
        <v>0</v>
      </c>
      <c r="N19" s="63">
        <v>19710</v>
      </c>
      <c r="O19" s="73" t="s">
        <v>502</v>
      </c>
      <c r="P19" s="63">
        <v>65803</v>
      </c>
      <c r="Q19" s="63">
        <v>65803</v>
      </c>
      <c r="R19" s="63">
        <v>0</v>
      </c>
      <c r="S19" s="63">
        <v>46093</v>
      </c>
      <c r="T19" s="59">
        <v>4800058858</v>
      </c>
      <c r="U19" s="59" t="s">
        <v>482</v>
      </c>
      <c r="V19" s="59"/>
      <c r="W19" s="63">
        <v>0</v>
      </c>
      <c r="X19" s="67">
        <v>45138</v>
      </c>
    </row>
    <row r="20" spans="1:24" x14ac:dyDescent="0.25">
      <c r="A20" s="59">
        <v>891401777</v>
      </c>
      <c r="B20" s="60" t="s">
        <v>265</v>
      </c>
      <c r="C20" s="59"/>
      <c r="D20" s="50" t="s">
        <v>83</v>
      </c>
      <c r="E20" s="59" t="s">
        <v>284</v>
      </c>
      <c r="F20" s="50" t="s">
        <v>84</v>
      </c>
      <c r="G20" s="67">
        <v>44821</v>
      </c>
      <c r="H20" s="62">
        <v>99423</v>
      </c>
      <c r="I20" s="63">
        <v>99423</v>
      </c>
      <c r="J20" s="59" t="s">
        <v>478</v>
      </c>
      <c r="K20" s="59" t="s">
        <v>477</v>
      </c>
      <c r="L20" s="59" t="s">
        <v>524</v>
      </c>
      <c r="M20" s="63">
        <v>0</v>
      </c>
      <c r="N20" s="63">
        <v>0</v>
      </c>
      <c r="O20" s="73" t="s">
        <v>434</v>
      </c>
      <c r="P20" s="63">
        <v>99423</v>
      </c>
      <c r="Q20" s="63">
        <v>99423</v>
      </c>
      <c r="R20" s="63">
        <v>99423</v>
      </c>
      <c r="S20" s="63">
        <v>0</v>
      </c>
      <c r="T20" s="59"/>
      <c r="U20" s="59"/>
      <c r="V20" s="59"/>
      <c r="W20" s="63">
        <v>0</v>
      </c>
      <c r="X20" s="67">
        <v>45138</v>
      </c>
    </row>
    <row r="21" spans="1:24" x14ac:dyDescent="0.25">
      <c r="A21" s="59">
        <v>891401777</v>
      </c>
      <c r="B21" s="60" t="s">
        <v>265</v>
      </c>
      <c r="C21" s="59"/>
      <c r="D21" s="50" t="s">
        <v>86</v>
      </c>
      <c r="E21" s="59" t="s">
        <v>285</v>
      </c>
      <c r="F21" s="50" t="s">
        <v>87</v>
      </c>
      <c r="G21" s="67">
        <v>44932</v>
      </c>
      <c r="H21" s="62">
        <v>99423</v>
      </c>
      <c r="I21" s="63">
        <v>17807</v>
      </c>
      <c r="J21" s="59" t="s">
        <v>478</v>
      </c>
      <c r="K21" s="59" t="s">
        <v>477</v>
      </c>
      <c r="L21" s="59" t="s">
        <v>524</v>
      </c>
      <c r="M21" s="63">
        <v>0</v>
      </c>
      <c r="N21" s="63">
        <v>0</v>
      </c>
      <c r="O21" s="73" t="s">
        <v>435</v>
      </c>
      <c r="P21" s="63">
        <v>99423</v>
      </c>
      <c r="Q21" s="63">
        <v>99423</v>
      </c>
      <c r="R21" s="63">
        <v>99423</v>
      </c>
      <c r="S21" s="63">
        <v>99423</v>
      </c>
      <c r="T21" s="59">
        <v>4800060346</v>
      </c>
      <c r="U21" s="59" t="s">
        <v>480</v>
      </c>
      <c r="V21" s="59"/>
      <c r="W21" s="63">
        <v>0</v>
      </c>
      <c r="X21" s="67">
        <v>45138</v>
      </c>
    </row>
    <row r="22" spans="1:24" x14ac:dyDescent="0.25">
      <c r="A22" s="59">
        <v>891401777</v>
      </c>
      <c r="B22" s="60" t="s">
        <v>265</v>
      </c>
      <c r="C22" s="59"/>
      <c r="D22" s="50" t="s">
        <v>88</v>
      </c>
      <c r="E22" s="59" t="s">
        <v>286</v>
      </c>
      <c r="F22" s="50" t="s">
        <v>89</v>
      </c>
      <c r="G22" s="67">
        <v>44821</v>
      </c>
      <c r="H22" s="62">
        <v>74865</v>
      </c>
      <c r="I22" s="63">
        <v>55155</v>
      </c>
      <c r="J22" s="59" t="s">
        <v>493</v>
      </c>
      <c r="K22" s="59"/>
      <c r="L22" s="59"/>
      <c r="M22" s="63">
        <v>0</v>
      </c>
      <c r="N22" s="63">
        <v>0</v>
      </c>
      <c r="O22" s="73"/>
      <c r="P22" s="63">
        <v>74865</v>
      </c>
      <c r="Q22" s="63">
        <v>74865</v>
      </c>
      <c r="R22" s="63">
        <v>74865</v>
      </c>
      <c r="S22" s="63">
        <v>55155</v>
      </c>
      <c r="T22" s="59">
        <v>2201315587</v>
      </c>
      <c r="U22" s="59" t="s">
        <v>490</v>
      </c>
      <c r="V22" s="59"/>
      <c r="W22" s="63">
        <v>0</v>
      </c>
      <c r="X22" s="67">
        <v>45138</v>
      </c>
    </row>
    <row r="23" spans="1:24" x14ac:dyDescent="0.25">
      <c r="A23" s="59">
        <v>891401777</v>
      </c>
      <c r="B23" s="60" t="s">
        <v>265</v>
      </c>
      <c r="C23" s="59"/>
      <c r="D23" s="50" t="s">
        <v>90</v>
      </c>
      <c r="E23" s="59" t="s">
        <v>287</v>
      </c>
      <c r="F23" s="50" t="s">
        <v>91</v>
      </c>
      <c r="G23" s="67">
        <v>44845</v>
      </c>
      <c r="H23" s="62">
        <v>79105</v>
      </c>
      <c r="I23" s="63">
        <v>79105</v>
      </c>
      <c r="J23" s="59" t="s">
        <v>493</v>
      </c>
      <c r="K23" s="59"/>
      <c r="L23" s="59"/>
      <c r="M23" s="63">
        <v>0</v>
      </c>
      <c r="N23" s="63">
        <v>0</v>
      </c>
      <c r="O23" s="73"/>
      <c r="P23" s="63">
        <v>79105</v>
      </c>
      <c r="Q23" s="63">
        <v>79105</v>
      </c>
      <c r="R23" s="63">
        <v>79105</v>
      </c>
      <c r="S23" s="63">
        <v>79105</v>
      </c>
      <c r="T23" s="59">
        <v>4800060346</v>
      </c>
      <c r="U23" s="59" t="s">
        <v>480</v>
      </c>
      <c r="V23" s="59"/>
      <c r="W23" s="63">
        <v>0</v>
      </c>
      <c r="X23" s="67">
        <v>45138</v>
      </c>
    </row>
    <row r="24" spans="1:24" x14ac:dyDescent="0.25">
      <c r="A24" s="59">
        <v>891401777</v>
      </c>
      <c r="B24" s="60" t="s">
        <v>265</v>
      </c>
      <c r="C24" s="59"/>
      <c r="D24" s="50" t="s">
        <v>93</v>
      </c>
      <c r="E24" s="59" t="s">
        <v>288</v>
      </c>
      <c r="F24" s="50" t="s">
        <v>94</v>
      </c>
      <c r="G24" s="67">
        <v>44845</v>
      </c>
      <c r="H24" s="62">
        <v>67458</v>
      </c>
      <c r="I24" s="63">
        <v>67458</v>
      </c>
      <c r="J24" s="59" t="s">
        <v>493</v>
      </c>
      <c r="K24" s="59"/>
      <c r="L24" s="59"/>
      <c r="M24" s="63">
        <v>0</v>
      </c>
      <c r="N24" s="63">
        <v>0</v>
      </c>
      <c r="O24" s="73"/>
      <c r="P24" s="63">
        <v>67458</v>
      </c>
      <c r="Q24" s="63">
        <v>67458</v>
      </c>
      <c r="R24" s="63">
        <v>67458</v>
      </c>
      <c r="S24" s="63">
        <v>67458</v>
      </c>
      <c r="T24" s="59">
        <v>4800060346</v>
      </c>
      <c r="U24" s="59" t="s">
        <v>480</v>
      </c>
      <c r="V24" s="59"/>
      <c r="W24" s="63">
        <v>0</v>
      </c>
      <c r="X24" s="67">
        <v>45138</v>
      </c>
    </row>
    <row r="25" spans="1:24" x14ac:dyDescent="0.25">
      <c r="A25" s="59">
        <v>891401777</v>
      </c>
      <c r="B25" s="60" t="s">
        <v>265</v>
      </c>
      <c r="C25" s="59"/>
      <c r="D25" s="50" t="s">
        <v>95</v>
      </c>
      <c r="E25" s="59" t="s">
        <v>289</v>
      </c>
      <c r="F25" s="50" t="s">
        <v>94</v>
      </c>
      <c r="G25" s="67">
        <v>44845</v>
      </c>
      <c r="H25" s="62">
        <v>67458</v>
      </c>
      <c r="I25" s="63">
        <v>19710</v>
      </c>
      <c r="J25" s="59" t="s">
        <v>488</v>
      </c>
      <c r="K25" s="59"/>
      <c r="L25" s="59"/>
      <c r="M25" s="63">
        <v>0</v>
      </c>
      <c r="N25" s="63">
        <v>19710</v>
      </c>
      <c r="O25" s="73" t="s">
        <v>505</v>
      </c>
      <c r="P25" s="63">
        <v>67458</v>
      </c>
      <c r="Q25" s="63">
        <v>67458</v>
      </c>
      <c r="R25" s="63">
        <v>0</v>
      </c>
      <c r="S25" s="63">
        <v>47748</v>
      </c>
      <c r="T25" s="59">
        <v>4800058858</v>
      </c>
      <c r="U25" s="59" t="s">
        <v>482</v>
      </c>
      <c r="V25" s="59"/>
      <c r="W25" s="63">
        <v>0</v>
      </c>
      <c r="X25" s="67">
        <v>45138</v>
      </c>
    </row>
    <row r="26" spans="1:24" x14ac:dyDescent="0.25">
      <c r="A26" s="59">
        <v>891401777</v>
      </c>
      <c r="B26" s="60" t="s">
        <v>265</v>
      </c>
      <c r="C26" s="59"/>
      <c r="D26" s="50" t="s">
        <v>96</v>
      </c>
      <c r="E26" s="59" t="s">
        <v>290</v>
      </c>
      <c r="F26" s="50" t="s">
        <v>97</v>
      </c>
      <c r="G26" s="67">
        <v>44845</v>
      </c>
      <c r="H26" s="62">
        <v>73920</v>
      </c>
      <c r="I26" s="63">
        <v>19710</v>
      </c>
      <c r="J26" s="59" t="s">
        <v>488</v>
      </c>
      <c r="K26" s="59"/>
      <c r="L26" s="59"/>
      <c r="M26" s="63">
        <v>0</v>
      </c>
      <c r="N26" s="63">
        <v>19710</v>
      </c>
      <c r="O26" s="73" t="s">
        <v>506</v>
      </c>
      <c r="P26" s="63">
        <v>73920</v>
      </c>
      <c r="Q26" s="63">
        <v>73920</v>
      </c>
      <c r="R26" s="63">
        <v>0</v>
      </c>
      <c r="S26" s="63">
        <v>54210</v>
      </c>
      <c r="T26" s="59">
        <v>4800058858</v>
      </c>
      <c r="U26" s="59" t="s">
        <v>482</v>
      </c>
      <c r="V26" s="59"/>
      <c r="W26" s="63">
        <v>0</v>
      </c>
      <c r="X26" s="67">
        <v>45138</v>
      </c>
    </row>
    <row r="27" spans="1:24" x14ac:dyDescent="0.25">
      <c r="A27" s="59">
        <v>891401777</v>
      </c>
      <c r="B27" s="60" t="s">
        <v>265</v>
      </c>
      <c r="C27" s="59"/>
      <c r="D27" s="50" t="s">
        <v>98</v>
      </c>
      <c r="E27" s="59" t="s">
        <v>291</v>
      </c>
      <c r="F27" s="50" t="s">
        <v>99</v>
      </c>
      <c r="G27" s="67">
        <v>44908</v>
      </c>
      <c r="H27" s="62">
        <v>67268</v>
      </c>
      <c r="I27" s="63">
        <v>19710</v>
      </c>
      <c r="J27" s="59" t="s">
        <v>488</v>
      </c>
      <c r="K27" s="59"/>
      <c r="L27" s="59"/>
      <c r="M27" s="63">
        <v>0</v>
      </c>
      <c r="N27" s="63">
        <v>19710</v>
      </c>
      <c r="O27" s="73" t="s">
        <v>436</v>
      </c>
      <c r="P27" s="63">
        <v>67268</v>
      </c>
      <c r="Q27" s="63">
        <v>67268</v>
      </c>
      <c r="R27" s="63">
        <v>0</v>
      </c>
      <c r="S27" s="63">
        <v>47558</v>
      </c>
      <c r="T27" s="59">
        <v>4800058858</v>
      </c>
      <c r="U27" s="59" t="s">
        <v>482</v>
      </c>
      <c r="V27" s="59"/>
      <c r="W27" s="63">
        <v>0</v>
      </c>
      <c r="X27" s="67">
        <v>45138</v>
      </c>
    </row>
    <row r="28" spans="1:24" x14ac:dyDescent="0.25">
      <c r="A28" s="59">
        <v>891401777</v>
      </c>
      <c r="B28" s="60" t="s">
        <v>265</v>
      </c>
      <c r="C28" s="59"/>
      <c r="D28" s="50" t="s">
        <v>101</v>
      </c>
      <c r="E28" s="59" t="s">
        <v>292</v>
      </c>
      <c r="F28" s="50" t="s">
        <v>42</v>
      </c>
      <c r="G28" s="67">
        <v>44943</v>
      </c>
      <c r="H28" s="62">
        <v>116964</v>
      </c>
      <c r="I28" s="63">
        <v>68604</v>
      </c>
      <c r="J28" s="59" t="s">
        <v>488</v>
      </c>
      <c r="K28" s="59"/>
      <c r="L28" s="59"/>
      <c r="M28" s="63">
        <v>0</v>
      </c>
      <c r="N28" s="63">
        <v>68604</v>
      </c>
      <c r="O28" s="73" t="s">
        <v>507</v>
      </c>
      <c r="P28" s="63">
        <v>116964</v>
      </c>
      <c r="Q28" s="63">
        <v>116964</v>
      </c>
      <c r="R28" s="63">
        <v>48360</v>
      </c>
      <c r="S28" s="63">
        <v>48360</v>
      </c>
      <c r="T28" s="59">
        <v>4800059489</v>
      </c>
      <c r="U28" s="59" t="s">
        <v>479</v>
      </c>
      <c r="V28" s="59"/>
      <c r="W28" s="63">
        <v>0</v>
      </c>
      <c r="X28" s="67">
        <v>45138</v>
      </c>
    </row>
    <row r="29" spans="1:24" x14ac:dyDescent="0.25">
      <c r="A29" s="59">
        <v>891401777</v>
      </c>
      <c r="B29" s="60" t="s">
        <v>265</v>
      </c>
      <c r="C29" s="59"/>
      <c r="D29" s="50" t="s">
        <v>102</v>
      </c>
      <c r="E29" s="59" t="s">
        <v>293</v>
      </c>
      <c r="F29" s="50" t="s">
        <v>42</v>
      </c>
      <c r="G29" s="67">
        <v>44943</v>
      </c>
      <c r="H29" s="62">
        <v>210602</v>
      </c>
      <c r="I29" s="63">
        <v>147002</v>
      </c>
      <c r="J29" s="59" t="s">
        <v>488</v>
      </c>
      <c r="K29" s="59"/>
      <c r="L29" s="59"/>
      <c r="M29" s="63">
        <v>0</v>
      </c>
      <c r="N29" s="63">
        <v>147002</v>
      </c>
      <c r="O29" s="73" t="s">
        <v>508</v>
      </c>
      <c r="P29" s="63">
        <v>210602</v>
      </c>
      <c r="Q29" s="63">
        <v>210602</v>
      </c>
      <c r="R29" s="63">
        <v>63600</v>
      </c>
      <c r="S29" s="63">
        <v>63600</v>
      </c>
      <c r="T29" s="59">
        <v>4800059489</v>
      </c>
      <c r="U29" s="59" t="s">
        <v>479</v>
      </c>
      <c r="V29" s="59"/>
      <c r="W29" s="63">
        <v>0</v>
      </c>
      <c r="X29" s="67">
        <v>45138</v>
      </c>
    </row>
    <row r="30" spans="1:24" x14ac:dyDescent="0.25">
      <c r="A30" s="59">
        <v>891401777</v>
      </c>
      <c r="B30" s="60" t="s">
        <v>265</v>
      </c>
      <c r="C30" s="59"/>
      <c r="D30" s="50" t="s">
        <v>103</v>
      </c>
      <c r="E30" s="59" t="s">
        <v>294</v>
      </c>
      <c r="F30" s="50" t="s">
        <v>42</v>
      </c>
      <c r="G30" s="67">
        <v>44943</v>
      </c>
      <c r="H30" s="62">
        <v>110336</v>
      </c>
      <c r="I30" s="63">
        <v>44096</v>
      </c>
      <c r="J30" s="59" t="s">
        <v>488</v>
      </c>
      <c r="K30" s="59"/>
      <c r="L30" s="59"/>
      <c r="M30" s="63">
        <v>0</v>
      </c>
      <c r="N30" s="63">
        <v>44096</v>
      </c>
      <c r="O30" s="73" t="s">
        <v>509</v>
      </c>
      <c r="P30" s="63">
        <v>110336</v>
      </c>
      <c r="Q30" s="63">
        <v>110336</v>
      </c>
      <c r="R30" s="63">
        <v>66240</v>
      </c>
      <c r="S30" s="63">
        <v>66240</v>
      </c>
      <c r="T30" s="59">
        <v>4800059489</v>
      </c>
      <c r="U30" s="59" t="s">
        <v>479</v>
      </c>
      <c r="V30" s="59"/>
      <c r="W30" s="63">
        <v>0</v>
      </c>
      <c r="X30" s="67">
        <v>45138</v>
      </c>
    </row>
    <row r="31" spans="1:24" x14ac:dyDescent="0.25">
      <c r="A31" s="59">
        <v>891401777</v>
      </c>
      <c r="B31" s="60" t="s">
        <v>265</v>
      </c>
      <c r="C31" s="59"/>
      <c r="D31" s="50" t="s">
        <v>104</v>
      </c>
      <c r="E31" s="59" t="s">
        <v>295</v>
      </c>
      <c r="F31" s="50" t="s">
        <v>42</v>
      </c>
      <c r="G31" s="67">
        <v>44943</v>
      </c>
      <c r="H31" s="62">
        <v>87864</v>
      </c>
      <c r="I31" s="63">
        <v>87864</v>
      </c>
      <c r="J31" s="59" t="s">
        <v>420</v>
      </c>
      <c r="K31" s="59"/>
      <c r="L31" s="59"/>
      <c r="M31" s="63">
        <v>87864</v>
      </c>
      <c r="N31" s="63">
        <v>0</v>
      </c>
      <c r="O31" s="73" t="s">
        <v>429</v>
      </c>
      <c r="P31" s="63">
        <v>87864</v>
      </c>
      <c r="Q31" s="63">
        <v>87864</v>
      </c>
      <c r="R31" s="63">
        <v>0</v>
      </c>
      <c r="S31" s="63">
        <v>0</v>
      </c>
      <c r="T31" s="59"/>
      <c r="U31" s="59"/>
      <c r="V31" s="59"/>
      <c r="W31" s="63">
        <v>0</v>
      </c>
      <c r="X31" s="67">
        <v>45138</v>
      </c>
    </row>
    <row r="32" spans="1:24" x14ac:dyDescent="0.25">
      <c r="A32" s="59">
        <v>891401777</v>
      </c>
      <c r="B32" s="60" t="s">
        <v>265</v>
      </c>
      <c r="C32" s="59"/>
      <c r="D32" s="50" t="s">
        <v>105</v>
      </c>
      <c r="E32" s="59" t="s">
        <v>296</v>
      </c>
      <c r="F32" s="50" t="s">
        <v>42</v>
      </c>
      <c r="G32" s="67">
        <v>44943</v>
      </c>
      <c r="H32" s="62">
        <v>87864</v>
      </c>
      <c r="I32" s="63">
        <v>87864</v>
      </c>
      <c r="J32" s="59" t="s">
        <v>420</v>
      </c>
      <c r="K32" s="59"/>
      <c r="L32" s="59"/>
      <c r="M32" s="63">
        <v>87864</v>
      </c>
      <c r="N32" s="63">
        <v>0</v>
      </c>
      <c r="O32" s="73" t="s">
        <v>429</v>
      </c>
      <c r="P32" s="63">
        <v>87864</v>
      </c>
      <c r="Q32" s="63">
        <v>87864</v>
      </c>
      <c r="R32" s="63">
        <v>0</v>
      </c>
      <c r="S32" s="63">
        <v>0</v>
      </c>
      <c r="T32" s="59"/>
      <c r="U32" s="59"/>
      <c r="V32" s="59"/>
      <c r="W32" s="63">
        <v>0</v>
      </c>
      <c r="X32" s="67">
        <v>45138</v>
      </c>
    </row>
    <row r="33" spans="1:24" x14ac:dyDescent="0.25">
      <c r="A33" s="59">
        <v>891401777</v>
      </c>
      <c r="B33" s="60" t="s">
        <v>265</v>
      </c>
      <c r="C33" s="59"/>
      <c r="D33" s="50" t="s">
        <v>106</v>
      </c>
      <c r="E33" s="59" t="s">
        <v>297</v>
      </c>
      <c r="F33" s="50" t="s">
        <v>42</v>
      </c>
      <c r="G33" s="67">
        <v>44943</v>
      </c>
      <c r="H33" s="62">
        <v>56802</v>
      </c>
      <c r="I33" s="63">
        <v>56802</v>
      </c>
      <c r="J33" s="59" t="s">
        <v>420</v>
      </c>
      <c r="K33" s="59"/>
      <c r="L33" s="59"/>
      <c r="M33" s="63">
        <v>56802</v>
      </c>
      <c r="N33" s="63">
        <v>0</v>
      </c>
      <c r="O33" s="73" t="s">
        <v>429</v>
      </c>
      <c r="P33" s="63">
        <v>56802</v>
      </c>
      <c r="Q33" s="63">
        <v>56802</v>
      </c>
      <c r="R33" s="63">
        <v>0</v>
      </c>
      <c r="S33" s="63">
        <v>0</v>
      </c>
      <c r="T33" s="59"/>
      <c r="U33" s="59"/>
      <c r="V33" s="59"/>
      <c r="W33" s="63">
        <v>0</v>
      </c>
      <c r="X33" s="67">
        <v>45138</v>
      </c>
    </row>
    <row r="34" spans="1:24" x14ac:dyDescent="0.25">
      <c r="A34" s="59">
        <v>891401777</v>
      </c>
      <c r="B34" s="60" t="s">
        <v>265</v>
      </c>
      <c r="C34" s="59"/>
      <c r="D34" s="50" t="s">
        <v>107</v>
      </c>
      <c r="E34" s="59" t="s">
        <v>298</v>
      </c>
      <c r="F34" s="50" t="s">
        <v>42</v>
      </c>
      <c r="G34" s="67">
        <v>44943</v>
      </c>
      <c r="H34" s="62">
        <v>87864</v>
      </c>
      <c r="I34" s="63">
        <v>87864</v>
      </c>
      <c r="J34" s="59" t="s">
        <v>420</v>
      </c>
      <c r="K34" s="59"/>
      <c r="L34" s="59"/>
      <c r="M34" s="63">
        <v>87864</v>
      </c>
      <c r="N34" s="63">
        <v>0</v>
      </c>
      <c r="O34" s="73" t="s">
        <v>429</v>
      </c>
      <c r="P34" s="63">
        <v>87864</v>
      </c>
      <c r="Q34" s="63">
        <v>87864</v>
      </c>
      <c r="R34" s="63">
        <v>0</v>
      </c>
      <c r="S34" s="63">
        <v>0</v>
      </c>
      <c r="T34" s="59"/>
      <c r="U34" s="59"/>
      <c r="V34" s="59"/>
      <c r="W34" s="63">
        <v>0</v>
      </c>
      <c r="X34" s="67">
        <v>45138</v>
      </c>
    </row>
    <row r="35" spans="1:24" x14ac:dyDescent="0.25">
      <c r="A35" s="59">
        <v>891401777</v>
      </c>
      <c r="B35" s="60" t="s">
        <v>265</v>
      </c>
      <c r="C35" s="59"/>
      <c r="D35" s="50" t="s">
        <v>108</v>
      </c>
      <c r="E35" s="59" t="s">
        <v>299</v>
      </c>
      <c r="F35" s="50" t="s">
        <v>42</v>
      </c>
      <c r="G35" s="67">
        <v>44943</v>
      </c>
      <c r="H35" s="62">
        <v>191407</v>
      </c>
      <c r="I35" s="63">
        <v>19710</v>
      </c>
      <c r="J35" s="59" t="s">
        <v>488</v>
      </c>
      <c r="K35" s="59"/>
      <c r="L35" s="59"/>
      <c r="M35" s="63">
        <v>0</v>
      </c>
      <c r="N35" s="63">
        <v>19710</v>
      </c>
      <c r="O35" s="73" t="s">
        <v>437</v>
      </c>
      <c r="P35" s="63">
        <v>191407</v>
      </c>
      <c r="Q35" s="63">
        <v>191407</v>
      </c>
      <c r="R35" s="63">
        <v>171697</v>
      </c>
      <c r="S35" s="63">
        <v>171697</v>
      </c>
      <c r="T35" s="59">
        <v>4800058858</v>
      </c>
      <c r="U35" s="59" t="s">
        <v>482</v>
      </c>
      <c r="V35" s="59"/>
      <c r="W35" s="63">
        <v>0</v>
      </c>
      <c r="X35" s="67">
        <v>45138</v>
      </c>
    </row>
    <row r="36" spans="1:24" x14ac:dyDescent="0.25">
      <c r="A36" s="59">
        <v>891401777</v>
      </c>
      <c r="B36" s="60" t="s">
        <v>265</v>
      </c>
      <c r="C36" s="59"/>
      <c r="D36" s="50" t="s">
        <v>109</v>
      </c>
      <c r="E36" s="59" t="s">
        <v>300</v>
      </c>
      <c r="F36" s="50" t="s">
        <v>42</v>
      </c>
      <c r="G36" s="67">
        <v>44943</v>
      </c>
      <c r="H36" s="62">
        <v>43932</v>
      </c>
      <c r="I36" s="63">
        <v>43932</v>
      </c>
      <c r="J36" s="59" t="s">
        <v>420</v>
      </c>
      <c r="K36" s="59"/>
      <c r="L36" s="59"/>
      <c r="M36" s="63">
        <v>43932</v>
      </c>
      <c r="N36" s="63">
        <v>0</v>
      </c>
      <c r="O36" s="73" t="s">
        <v>429</v>
      </c>
      <c r="P36" s="63">
        <v>43932</v>
      </c>
      <c r="Q36" s="63">
        <v>43932</v>
      </c>
      <c r="R36" s="63">
        <v>0</v>
      </c>
      <c r="S36" s="63">
        <v>0</v>
      </c>
      <c r="T36" s="59"/>
      <c r="U36" s="59"/>
      <c r="V36" s="59"/>
      <c r="W36" s="63">
        <v>0</v>
      </c>
      <c r="X36" s="67">
        <v>45138</v>
      </c>
    </row>
    <row r="37" spans="1:24" x14ac:dyDescent="0.25">
      <c r="A37" s="59">
        <v>891401777</v>
      </c>
      <c r="B37" s="60" t="s">
        <v>265</v>
      </c>
      <c r="C37" s="59"/>
      <c r="D37" s="50" t="s">
        <v>110</v>
      </c>
      <c r="E37" s="59" t="s">
        <v>301</v>
      </c>
      <c r="F37" s="50" t="s">
        <v>42</v>
      </c>
      <c r="G37" s="67">
        <v>44943</v>
      </c>
      <c r="H37" s="62">
        <v>536808</v>
      </c>
      <c r="I37" s="63">
        <v>536808</v>
      </c>
      <c r="J37" s="59" t="s">
        <v>420</v>
      </c>
      <c r="K37" s="59"/>
      <c r="L37" s="59"/>
      <c r="M37" s="63">
        <v>536808</v>
      </c>
      <c r="N37" s="63">
        <v>0</v>
      </c>
      <c r="O37" s="73" t="s">
        <v>429</v>
      </c>
      <c r="P37" s="63">
        <v>536808</v>
      </c>
      <c r="Q37" s="63">
        <v>536808</v>
      </c>
      <c r="R37" s="63">
        <v>0</v>
      </c>
      <c r="S37" s="63">
        <v>0</v>
      </c>
      <c r="T37" s="59"/>
      <c r="U37" s="59"/>
      <c r="V37" s="59"/>
      <c r="W37" s="63">
        <v>0</v>
      </c>
      <c r="X37" s="67">
        <v>45138</v>
      </c>
    </row>
    <row r="38" spans="1:24" x14ac:dyDescent="0.25">
      <c r="A38" s="59">
        <v>891401777</v>
      </c>
      <c r="B38" s="60" t="s">
        <v>265</v>
      </c>
      <c r="C38" s="59"/>
      <c r="D38" s="50" t="s">
        <v>111</v>
      </c>
      <c r="E38" s="59" t="s">
        <v>302</v>
      </c>
      <c r="F38" s="50" t="s">
        <v>42</v>
      </c>
      <c r="G38" s="67">
        <v>44943</v>
      </c>
      <c r="H38" s="62">
        <v>102960</v>
      </c>
      <c r="I38" s="63">
        <v>102960</v>
      </c>
      <c r="J38" s="59" t="s">
        <v>420</v>
      </c>
      <c r="K38" s="59"/>
      <c r="L38" s="59"/>
      <c r="M38" s="63">
        <v>102960</v>
      </c>
      <c r="N38" s="63">
        <v>0</v>
      </c>
      <c r="O38" s="73" t="s">
        <v>429</v>
      </c>
      <c r="P38" s="63">
        <v>102960</v>
      </c>
      <c r="Q38" s="63">
        <v>102960</v>
      </c>
      <c r="R38" s="63">
        <v>0</v>
      </c>
      <c r="S38" s="63">
        <v>0</v>
      </c>
      <c r="T38" s="59"/>
      <c r="U38" s="59"/>
      <c r="V38" s="59"/>
      <c r="W38" s="63">
        <v>0</v>
      </c>
      <c r="X38" s="67">
        <v>45138</v>
      </c>
    </row>
    <row r="39" spans="1:24" x14ac:dyDescent="0.25">
      <c r="A39" s="59">
        <v>891401777</v>
      </c>
      <c r="B39" s="60" t="s">
        <v>265</v>
      </c>
      <c r="C39" s="59"/>
      <c r="D39" s="50" t="s">
        <v>112</v>
      </c>
      <c r="E39" s="59" t="s">
        <v>303</v>
      </c>
      <c r="F39" s="50" t="s">
        <v>42</v>
      </c>
      <c r="G39" s="67">
        <v>44943</v>
      </c>
      <c r="H39" s="62">
        <v>87864</v>
      </c>
      <c r="I39" s="63">
        <v>87864</v>
      </c>
      <c r="J39" s="59" t="s">
        <v>420</v>
      </c>
      <c r="K39" s="59"/>
      <c r="L39" s="59"/>
      <c r="M39" s="63">
        <v>87864</v>
      </c>
      <c r="N39" s="63">
        <v>0</v>
      </c>
      <c r="O39" s="73" t="s">
        <v>429</v>
      </c>
      <c r="P39" s="63">
        <v>87864</v>
      </c>
      <c r="Q39" s="63">
        <v>87864</v>
      </c>
      <c r="R39" s="63">
        <v>0</v>
      </c>
      <c r="S39" s="63">
        <v>0</v>
      </c>
      <c r="T39" s="59"/>
      <c r="U39" s="59"/>
      <c r="V39" s="59"/>
      <c r="W39" s="63">
        <v>0</v>
      </c>
      <c r="X39" s="67">
        <v>45138</v>
      </c>
    </row>
    <row r="40" spans="1:24" x14ac:dyDescent="0.25">
      <c r="A40" s="59">
        <v>891401777</v>
      </c>
      <c r="B40" s="60" t="s">
        <v>265</v>
      </c>
      <c r="C40" s="59"/>
      <c r="D40" s="50" t="s">
        <v>113</v>
      </c>
      <c r="E40" s="59" t="s">
        <v>304</v>
      </c>
      <c r="F40" s="50" t="s">
        <v>42</v>
      </c>
      <c r="G40" s="67">
        <v>44943</v>
      </c>
      <c r="H40" s="62">
        <v>207030</v>
      </c>
      <c r="I40" s="63">
        <v>207030</v>
      </c>
      <c r="J40" s="59" t="s">
        <v>420</v>
      </c>
      <c r="K40" s="59"/>
      <c r="L40" s="59"/>
      <c r="M40" s="63">
        <v>207030</v>
      </c>
      <c r="N40" s="63">
        <v>0</v>
      </c>
      <c r="O40" s="73" t="s">
        <v>429</v>
      </c>
      <c r="P40" s="63">
        <v>207030</v>
      </c>
      <c r="Q40" s="63">
        <v>207030</v>
      </c>
      <c r="R40" s="63">
        <v>0</v>
      </c>
      <c r="S40" s="63">
        <v>0</v>
      </c>
      <c r="T40" s="59"/>
      <c r="U40" s="59"/>
      <c r="V40" s="59"/>
      <c r="W40" s="63">
        <v>0</v>
      </c>
      <c r="X40" s="67">
        <v>45138</v>
      </c>
    </row>
    <row r="41" spans="1:24" x14ac:dyDescent="0.25">
      <c r="A41" s="59">
        <v>891401777</v>
      </c>
      <c r="B41" s="60" t="s">
        <v>265</v>
      </c>
      <c r="C41" s="59"/>
      <c r="D41" s="50" t="s">
        <v>114</v>
      </c>
      <c r="E41" s="59" t="s">
        <v>305</v>
      </c>
      <c r="F41" s="50" t="s">
        <v>42</v>
      </c>
      <c r="G41" s="67">
        <v>44943</v>
      </c>
      <c r="H41" s="62">
        <v>123360</v>
      </c>
      <c r="I41" s="63">
        <v>123360</v>
      </c>
      <c r="J41" s="59" t="s">
        <v>420</v>
      </c>
      <c r="K41" s="59"/>
      <c r="L41" s="59"/>
      <c r="M41" s="63">
        <v>123360</v>
      </c>
      <c r="N41" s="63">
        <v>0</v>
      </c>
      <c r="O41" s="73" t="s">
        <v>429</v>
      </c>
      <c r="P41" s="63">
        <v>123360</v>
      </c>
      <c r="Q41" s="63">
        <v>123360</v>
      </c>
      <c r="R41" s="63">
        <v>0</v>
      </c>
      <c r="S41" s="63">
        <v>0</v>
      </c>
      <c r="T41" s="59"/>
      <c r="U41" s="59"/>
      <c r="V41" s="59"/>
      <c r="W41" s="63">
        <v>0</v>
      </c>
      <c r="X41" s="67">
        <v>45138</v>
      </c>
    </row>
    <row r="42" spans="1:24" x14ac:dyDescent="0.25">
      <c r="A42" s="59">
        <v>891401777</v>
      </c>
      <c r="B42" s="60" t="s">
        <v>265</v>
      </c>
      <c r="C42" s="59"/>
      <c r="D42" s="50" t="s">
        <v>115</v>
      </c>
      <c r="E42" s="59" t="s">
        <v>306</v>
      </c>
      <c r="F42" s="50" t="s">
        <v>42</v>
      </c>
      <c r="G42" s="67">
        <v>44943</v>
      </c>
      <c r="H42" s="62">
        <v>977910</v>
      </c>
      <c r="I42" s="63">
        <v>977910</v>
      </c>
      <c r="J42" s="59" t="s">
        <v>420</v>
      </c>
      <c r="K42" s="59"/>
      <c r="L42" s="59"/>
      <c r="M42" s="63">
        <v>977910</v>
      </c>
      <c r="N42" s="63">
        <v>0</v>
      </c>
      <c r="O42" s="73" t="s">
        <v>429</v>
      </c>
      <c r="P42" s="63">
        <v>977910</v>
      </c>
      <c r="Q42" s="63">
        <v>977910</v>
      </c>
      <c r="R42" s="63">
        <v>0</v>
      </c>
      <c r="S42" s="63">
        <v>0</v>
      </c>
      <c r="T42" s="59"/>
      <c r="U42" s="59"/>
      <c r="V42" s="59"/>
      <c r="W42" s="63">
        <v>0</v>
      </c>
      <c r="X42" s="67">
        <v>45138</v>
      </c>
    </row>
    <row r="43" spans="1:24" x14ac:dyDescent="0.25">
      <c r="A43" s="59">
        <v>891401777</v>
      </c>
      <c r="B43" s="60" t="s">
        <v>265</v>
      </c>
      <c r="C43" s="59"/>
      <c r="D43" s="50" t="s">
        <v>116</v>
      </c>
      <c r="E43" s="59" t="s">
        <v>307</v>
      </c>
      <c r="F43" s="50" t="s">
        <v>42</v>
      </c>
      <c r="G43" s="67">
        <v>44943</v>
      </c>
      <c r="H43" s="62">
        <v>817260</v>
      </c>
      <c r="I43" s="63">
        <v>817260</v>
      </c>
      <c r="J43" s="59" t="s">
        <v>420</v>
      </c>
      <c r="K43" s="59"/>
      <c r="L43" s="59"/>
      <c r="M43" s="63">
        <v>817260</v>
      </c>
      <c r="N43" s="63">
        <v>0</v>
      </c>
      <c r="O43" s="73" t="s">
        <v>429</v>
      </c>
      <c r="P43" s="63">
        <v>817260</v>
      </c>
      <c r="Q43" s="63">
        <v>817260</v>
      </c>
      <c r="R43" s="63">
        <v>0</v>
      </c>
      <c r="S43" s="63">
        <v>0</v>
      </c>
      <c r="T43" s="59"/>
      <c r="U43" s="59"/>
      <c r="V43" s="59"/>
      <c r="W43" s="63">
        <v>0</v>
      </c>
      <c r="X43" s="67">
        <v>45138</v>
      </c>
    </row>
    <row r="44" spans="1:24" x14ac:dyDescent="0.25">
      <c r="A44" s="59">
        <v>891401777</v>
      </c>
      <c r="B44" s="60" t="s">
        <v>265</v>
      </c>
      <c r="C44" s="59"/>
      <c r="D44" s="50" t="s">
        <v>117</v>
      </c>
      <c r="E44" s="59" t="s">
        <v>308</v>
      </c>
      <c r="F44" s="50" t="s">
        <v>42</v>
      </c>
      <c r="G44" s="67">
        <v>44943</v>
      </c>
      <c r="H44" s="62">
        <v>207030</v>
      </c>
      <c r="I44" s="63">
        <v>207030</v>
      </c>
      <c r="J44" s="59" t="s">
        <v>420</v>
      </c>
      <c r="K44" s="59"/>
      <c r="L44" s="59"/>
      <c r="M44" s="63">
        <v>207030</v>
      </c>
      <c r="N44" s="63">
        <v>0</v>
      </c>
      <c r="O44" s="73" t="s">
        <v>429</v>
      </c>
      <c r="P44" s="63">
        <v>207030</v>
      </c>
      <c r="Q44" s="63">
        <v>207030</v>
      </c>
      <c r="R44" s="63">
        <v>0</v>
      </c>
      <c r="S44" s="63">
        <v>0</v>
      </c>
      <c r="T44" s="59"/>
      <c r="U44" s="59"/>
      <c r="V44" s="59"/>
      <c r="W44" s="63">
        <v>0</v>
      </c>
      <c r="X44" s="67">
        <v>45138</v>
      </c>
    </row>
    <row r="45" spans="1:24" x14ac:dyDescent="0.25">
      <c r="A45" s="59">
        <v>891401777</v>
      </c>
      <c r="B45" s="60" t="s">
        <v>265</v>
      </c>
      <c r="C45" s="59"/>
      <c r="D45" s="50" t="s">
        <v>118</v>
      </c>
      <c r="E45" s="59" t="s">
        <v>309</v>
      </c>
      <c r="F45" s="50" t="s">
        <v>42</v>
      </c>
      <c r="G45" s="67">
        <v>44943</v>
      </c>
      <c r="H45" s="62">
        <v>207030</v>
      </c>
      <c r="I45" s="63">
        <v>207030</v>
      </c>
      <c r="J45" s="59" t="s">
        <v>420</v>
      </c>
      <c r="K45" s="59"/>
      <c r="L45" s="59"/>
      <c r="M45" s="63">
        <v>207030</v>
      </c>
      <c r="N45" s="63">
        <v>0</v>
      </c>
      <c r="O45" s="73" t="s">
        <v>429</v>
      </c>
      <c r="P45" s="63">
        <v>207030</v>
      </c>
      <c r="Q45" s="63">
        <v>207030</v>
      </c>
      <c r="R45" s="63">
        <v>0</v>
      </c>
      <c r="S45" s="63">
        <v>0</v>
      </c>
      <c r="T45" s="59"/>
      <c r="U45" s="59"/>
      <c r="V45" s="59"/>
      <c r="W45" s="63">
        <v>0</v>
      </c>
      <c r="X45" s="67">
        <v>45138</v>
      </c>
    </row>
    <row r="46" spans="1:24" x14ac:dyDescent="0.25">
      <c r="A46" s="59">
        <v>891401777</v>
      </c>
      <c r="B46" s="60" t="s">
        <v>265</v>
      </c>
      <c r="C46" s="59"/>
      <c r="D46" s="50" t="s">
        <v>119</v>
      </c>
      <c r="E46" s="59" t="s">
        <v>310</v>
      </c>
      <c r="F46" s="50" t="s">
        <v>42</v>
      </c>
      <c r="G46" s="67">
        <v>44943</v>
      </c>
      <c r="H46" s="62">
        <v>225284</v>
      </c>
      <c r="I46" s="63">
        <v>159044</v>
      </c>
      <c r="J46" s="59" t="s">
        <v>488</v>
      </c>
      <c r="K46" s="59"/>
      <c r="L46" s="59"/>
      <c r="M46" s="63">
        <v>0</v>
      </c>
      <c r="N46" s="63">
        <v>159044</v>
      </c>
      <c r="O46" s="73" t="s">
        <v>510</v>
      </c>
      <c r="P46" s="63">
        <v>225284</v>
      </c>
      <c r="Q46" s="63">
        <v>225284</v>
      </c>
      <c r="R46" s="63">
        <v>66240</v>
      </c>
      <c r="S46" s="63">
        <v>66240</v>
      </c>
      <c r="T46" s="59">
        <v>4800059489</v>
      </c>
      <c r="U46" s="59" t="s">
        <v>479</v>
      </c>
      <c r="V46" s="59"/>
      <c r="W46" s="63">
        <v>0</v>
      </c>
      <c r="X46" s="67">
        <v>45138</v>
      </c>
    </row>
    <row r="47" spans="1:24" x14ac:dyDescent="0.25">
      <c r="A47" s="59">
        <v>891401777</v>
      </c>
      <c r="B47" s="60" t="s">
        <v>265</v>
      </c>
      <c r="C47" s="59"/>
      <c r="D47" s="50" t="s">
        <v>120</v>
      </c>
      <c r="E47" s="59" t="s">
        <v>311</v>
      </c>
      <c r="F47" s="50" t="s">
        <v>42</v>
      </c>
      <c r="G47" s="67">
        <v>44943</v>
      </c>
      <c r="H47" s="62">
        <v>92548</v>
      </c>
      <c r="I47" s="63">
        <v>22048</v>
      </c>
      <c r="J47" s="59" t="s">
        <v>488</v>
      </c>
      <c r="K47" s="59"/>
      <c r="L47" s="59"/>
      <c r="M47" s="63">
        <v>0</v>
      </c>
      <c r="N47" s="63">
        <v>22048</v>
      </c>
      <c r="O47" s="73" t="s">
        <v>509</v>
      </c>
      <c r="P47" s="63">
        <v>92548</v>
      </c>
      <c r="Q47" s="63">
        <v>92548</v>
      </c>
      <c r="R47" s="63">
        <v>70500</v>
      </c>
      <c r="S47" s="63">
        <v>70500</v>
      </c>
      <c r="T47" s="59">
        <v>4800059489</v>
      </c>
      <c r="U47" s="59" t="s">
        <v>479</v>
      </c>
      <c r="V47" s="59"/>
      <c r="W47" s="63">
        <v>0</v>
      </c>
      <c r="X47" s="67">
        <v>45138</v>
      </c>
    </row>
    <row r="48" spans="1:24" x14ac:dyDescent="0.25">
      <c r="A48" s="59">
        <v>891401777</v>
      </c>
      <c r="B48" s="60" t="s">
        <v>265</v>
      </c>
      <c r="C48" s="59"/>
      <c r="D48" s="50" t="s">
        <v>121</v>
      </c>
      <c r="E48" s="59" t="s">
        <v>312</v>
      </c>
      <c r="F48" s="50" t="s">
        <v>42</v>
      </c>
      <c r="G48" s="67">
        <v>44943</v>
      </c>
      <c r="H48" s="62">
        <v>207030</v>
      </c>
      <c r="I48" s="63">
        <v>207030</v>
      </c>
      <c r="J48" s="59" t="s">
        <v>420</v>
      </c>
      <c r="K48" s="59"/>
      <c r="L48" s="59"/>
      <c r="M48" s="63">
        <v>207030</v>
      </c>
      <c r="N48" s="63">
        <v>0</v>
      </c>
      <c r="O48" s="73" t="s">
        <v>429</v>
      </c>
      <c r="P48" s="63">
        <v>207030</v>
      </c>
      <c r="Q48" s="63">
        <v>207030</v>
      </c>
      <c r="R48" s="63">
        <v>0</v>
      </c>
      <c r="S48" s="63">
        <v>0</v>
      </c>
      <c r="T48" s="59"/>
      <c r="U48" s="59"/>
      <c r="V48" s="59"/>
      <c r="W48" s="63">
        <v>0</v>
      </c>
      <c r="X48" s="67">
        <v>45138</v>
      </c>
    </row>
    <row r="49" spans="1:24" x14ac:dyDescent="0.25">
      <c r="A49" s="59">
        <v>891401777</v>
      </c>
      <c r="B49" s="60" t="s">
        <v>265</v>
      </c>
      <c r="C49" s="59"/>
      <c r="D49" s="50" t="s">
        <v>122</v>
      </c>
      <c r="E49" s="59" t="s">
        <v>313</v>
      </c>
      <c r="F49" s="50" t="s">
        <v>42</v>
      </c>
      <c r="G49" s="67">
        <v>44943</v>
      </c>
      <c r="H49" s="62">
        <v>44096</v>
      </c>
      <c r="I49" s="63">
        <v>44096</v>
      </c>
      <c r="J49" s="59" t="s">
        <v>420</v>
      </c>
      <c r="K49" s="59"/>
      <c r="L49" s="59"/>
      <c r="M49" s="63">
        <v>44096</v>
      </c>
      <c r="N49" s="63">
        <v>0</v>
      </c>
      <c r="O49" s="73" t="s">
        <v>429</v>
      </c>
      <c r="P49" s="63">
        <v>44096</v>
      </c>
      <c r="Q49" s="63">
        <v>44096</v>
      </c>
      <c r="R49" s="63">
        <v>0</v>
      </c>
      <c r="S49" s="63">
        <v>0</v>
      </c>
      <c r="T49" s="59"/>
      <c r="U49" s="59"/>
      <c r="V49" s="59"/>
      <c r="W49" s="63">
        <v>0</v>
      </c>
      <c r="X49" s="67">
        <v>45138</v>
      </c>
    </row>
    <row r="50" spans="1:24" x14ac:dyDescent="0.25">
      <c r="A50" s="59">
        <v>891401777</v>
      </c>
      <c r="B50" s="60" t="s">
        <v>265</v>
      </c>
      <c r="C50" s="59"/>
      <c r="D50" s="50" t="s">
        <v>123</v>
      </c>
      <c r="E50" s="59" t="s">
        <v>314</v>
      </c>
      <c r="F50" s="50" t="s">
        <v>42</v>
      </c>
      <c r="G50" s="67">
        <v>44943</v>
      </c>
      <c r="H50" s="62">
        <v>87864</v>
      </c>
      <c r="I50" s="63">
        <v>87864</v>
      </c>
      <c r="J50" s="59" t="s">
        <v>420</v>
      </c>
      <c r="K50" s="59"/>
      <c r="L50" s="59"/>
      <c r="M50" s="63">
        <v>87864</v>
      </c>
      <c r="N50" s="63">
        <v>0</v>
      </c>
      <c r="O50" s="73" t="s">
        <v>429</v>
      </c>
      <c r="P50" s="63">
        <v>87864</v>
      </c>
      <c r="Q50" s="63">
        <v>87864</v>
      </c>
      <c r="R50" s="63">
        <v>0</v>
      </c>
      <c r="S50" s="63">
        <v>0</v>
      </c>
      <c r="T50" s="59"/>
      <c r="U50" s="59"/>
      <c r="V50" s="59"/>
      <c r="W50" s="63">
        <v>0</v>
      </c>
      <c r="X50" s="67">
        <v>45138</v>
      </c>
    </row>
    <row r="51" spans="1:24" x14ac:dyDescent="0.25">
      <c r="A51" s="59">
        <v>891401777</v>
      </c>
      <c r="B51" s="60" t="s">
        <v>265</v>
      </c>
      <c r="C51" s="59"/>
      <c r="D51" s="50" t="s">
        <v>124</v>
      </c>
      <c r="E51" s="59" t="s">
        <v>315</v>
      </c>
      <c r="F51" s="50" t="s">
        <v>42</v>
      </c>
      <c r="G51" s="67">
        <v>44943</v>
      </c>
      <c r="H51" s="62">
        <v>43932</v>
      </c>
      <c r="I51" s="63">
        <v>43932</v>
      </c>
      <c r="J51" s="59" t="s">
        <v>420</v>
      </c>
      <c r="K51" s="59"/>
      <c r="L51" s="59"/>
      <c r="M51" s="63">
        <v>43932</v>
      </c>
      <c r="N51" s="63">
        <v>0</v>
      </c>
      <c r="O51" s="73" t="s">
        <v>429</v>
      </c>
      <c r="P51" s="63">
        <v>43932</v>
      </c>
      <c r="Q51" s="63">
        <v>43932</v>
      </c>
      <c r="R51" s="63">
        <v>0</v>
      </c>
      <c r="S51" s="63">
        <v>0</v>
      </c>
      <c r="T51" s="59"/>
      <c r="U51" s="59"/>
      <c r="V51" s="59"/>
      <c r="W51" s="63">
        <v>0</v>
      </c>
      <c r="X51" s="67">
        <v>45138</v>
      </c>
    </row>
    <row r="52" spans="1:24" x14ac:dyDescent="0.25">
      <c r="A52" s="59">
        <v>891401777</v>
      </c>
      <c r="B52" s="60" t="s">
        <v>265</v>
      </c>
      <c r="C52" s="59"/>
      <c r="D52" s="50" t="s">
        <v>125</v>
      </c>
      <c r="E52" s="59" t="s">
        <v>316</v>
      </c>
      <c r="F52" s="50" t="s">
        <v>42</v>
      </c>
      <c r="G52" s="67">
        <v>44943</v>
      </c>
      <c r="H52" s="62">
        <v>228204</v>
      </c>
      <c r="I52" s="63">
        <v>228204</v>
      </c>
      <c r="J52" s="59" t="s">
        <v>420</v>
      </c>
      <c r="K52" s="59"/>
      <c r="L52" s="59"/>
      <c r="M52" s="63">
        <v>228204</v>
      </c>
      <c r="N52" s="63">
        <v>0</v>
      </c>
      <c r="O52" s="73" t="s">
        <v>429</v>
      </c>
      <c r="P52" s="63">
        <v>228204</v>
      </c>
      <c r="Q52" s="63">
        <v>228204</v>
      </c>
      <c r="R52" s="63">
        <v>0</v>
      </c>
      <c r="S52" s="63">
        <v>0</v>
      </c>
      <c r="T52" s="59"/>
      <c r="U52" s="59"/>
      <c r="V52" s="59"/>
      <c r="W52" s="63">
        <v>0</v>
      </c>
      <c r="X52" s="67">
        <v>45138</v>
      </c>
    </row>
    <row r="53" spans="1:24" x14ac:dyDescent="0.25">
      <c r="A53" s="59">
        <v>891401777</v>
      </c>
      <c r="B53" s="60" t="s">
        <v>265</v>
      </c>
      <c r="C53" s="59"/>
      <c r="D53" s="50" t="s">
        <v>126</v>
      </c>
      <c r="E53" s="59" t="s">
        <v>317</v>
      </c>
      <c r="F53" s="50" t="s">
        <v>42</v>
      </c>
      <c r="G53" s="67">
        <v>44943</v>
      </c>
      <c r="H53" s="62">
        <v>202269</v>
      </c>
      <c r="I53" s="63">
        <v>136029</v>
      </c>
      <c r="J53" s="59" t="s">
        <v>488</v>
      </c>
      <c r="K53" s="59"/>
      <c r="L53" s="59"/>
      <c r="M53" s="63">
        <v>0</v>
      </c>
      <c r="N53" s="63">
        <v>136029</v>
      </c>
      <c r="O53" s="73" t="s">
        <v>511</v>
      </c>
      <c r="P53" s="63">
        <v>202269</v>
      </c>
      <c r="Q53" s="63">
        <v>202269</v>
      </c>
      <c r="R53" s="63">
        <v>66240</v>
      </c>
      <c r="S53" s="63">
        <v>66240</v>
      </c>
      <c r="T53" s="59">
        <v>4800059489</v>
      </c>
      <c r="U53" s="59" t="s">
        <v>479</v>
      </c>
      <c r="V53" s="59"/>
      <c r="W53" s="63">
        <v>0</v>
      </c>
      <c r="X53" s="67">
        <v>45138</v>
      </c>
    </row>
    <row r="54" spans="1:24" x14ac:dyDescent="0.25">
      <c r="A54" s="59">
        <v>891401777</v>
      </c>
      <c r="B54" s="60" t="s">
        <v>265</v>
      </c>
      <c r="C54" s="59"/>
      <c r="D54" s="50" t="s">
        <v>127</v>
      </c>
      <c r="E54" s="59" t="s">
        <v>318</v>
      </c>
      <c r="F54" s="50" t="s">
        <v>42</v>
      </c>
      <c r="G54" s="67">
        <v>44943</v>
      </c>
      <c r="H54" s="62">
        <v>87864</v>
      </c>
      <c r="I54" s="63">
        <v>87864</v>
      </c>
      <c r="J54" s="59" t="s">
        <v>420</v>
      </c>
      <c r="K54" s="59"/>
      <c r="L54" s="59"/>
      <c r="M54" s="63">
        <v>87864</v>
      </c>
      <c r="N54" s="63">
        <v>0</v>
      </c>
      <c r="O54" s="73" t="s">
        <v>429</v>
      </c>
      <c r="P54" s="63">
        <v>87864</v>
      </c>
      <c r="Q54" s="63">
        <v>87864</v>
      </c>
      <c r="R54" s="63">
        <v>0</v>
      </c>
      <c r="S54" s="63">
        <v>0</v>
      </c>
      <c r="T54" s="59"/>
      <c r="U54" s="59"/>
      <c r="V54" s="59"/>
      <c r="W54" s="63">
        <v>0</v>
      </c>
      <c r="X54" s="67">
        <v>45138</v>
      </c>
    </row>
    <row r="55" spans="1:24" x14ac:dyDescent="0.25">
      <c r="A55" s="59">
        <v>891401777</v>
      </c>
      <c r="B55" s="60" t="s">
        <v>265</v>
      </c>
      <c r="C55" s="59"/>
      <c r="D55" s="50" t="s">
        <v>128</v>
      </c>
      <c r="E55" s="59" t="s">
        <v>319</v>
      </c>
      <c r="F55" s="50" t="s">
        <v>42</v>
      </c>
      <c r="G55" s="67">
        <v>44943</v>
      </c>
      <c r="H55" s="62">
        <v>43932</v>
      </c>
      <c r="I55" s="63">
        <v>43932</v>
      </c>
      <c r="J55" s="59" t="s">
        <v>420</v>
      </c>
      <c r="K55" s="59"/>
      <c r="L55" s="59"/>
      <c r="M55" s="63">
        <v>43932</v>
      </c>
      <c r="N55" s="63">
        <v>0</v>
      </c>
      <c r="O55" s="73" t="s">
        <v>429</v>
      </c>
      <c r="P55" s="63">
        <v>43932</v>
      </c>
      <c r="Q55" s="63">
        <v>43932</v>
      </c>
      <c r="R55" s="63">
        <v>0</v>
      </c>
      <c r="S55" s="63">
        <v>0</v>
      </c>
      <c r="T55" s="59"/>
      <c r="U55" s="59"/>
      <c r="V55" s="59"/>
      <c r="W55" s="63">
        <v>0</v>
      </c>
      <c r="X55" s="67">
        <v>45138</v>
      </c>
    </row>
    <row r="56" spans="1:24" x14ac:dyDescent="0.25">
      <c r="A56" s="59">
        <v>891401777</v>
      </c>
      <c r="B56" s="60" t="s">
        <v>265</v>
      </c>
      <c r="C56" s="59"/>
      <c r="D56" s="50" t="s">
        <v>129</v>
      </c>
      <c r="E56" s="59" t="s">
        <v>320</v>
      </c>
      <c r="F56" s="50" t="s">
        <v>42</v>
      </c>
      <c r="G56" s="67">
        <v>44943</v>
      </c>
      <c r="H56" s="62">
        <v>87864</v>
      </c>
      <c r="I56" s="63">
        <v>87864</v>
      </c>
      <c r="J56" s="59" t="s">
        <v>420</v>
      </c>
      <c r="K56" s="59"/>
      <c r="L56" s="59"/>
      <c r="M56" s="63">
        <v>87864</v>
      </c>
      <c r="N56" s="63">
        <v>0</v>
      </c>
      <c r="O56" s="73" t="s">
        <v>429</v>
      </c>
      <c r="P56" s="63">
        <v>87864</v>
      </c>
      <c r="Q56" s="63">
        <v>87864</v>
      </c>
      <c r="R56" s="63">
        <v>0</v>
      </c>
      <c r="S56" s="63">
        <v>0</v>
      </c>
      <c r="T56" s="59"/>
      <c r="U56" s="59"/>
      <c r="V56" s="59"/>
      <c r="W56" s="63">
        <v>0</v>
      </c>
      <c r="X56" s="67">
        <v>45138</v>
      </c>
    </row>
    <row r="57" spans="1:24" x14ac:dyDescent="0.25">
      <c r="A57" s="59">
        <v>891401777</v>
      </c>
      <c r="B57" s="60" t="s">
        <v>265</v>
      </c>
      <c r="C57" s="59"/>
      <c r="D57" s="50" t="s">
        <v>130</v>
      </c>
      <c r="E57" s="59" t="s">
        <v>321</v>
      </c>
      <c r="F57" s="50" t="s">
        <v>42</v>
      </c>
      <c r="G57" s="67">
        <v>44943</v>
      </c>
      <c r="H57" s="62">
        <v>87864</v>
      </c>
      <c r="I57" s="63">
        <v>87864</v>
      </c>
      <c r="J57" s="59" t="s">
        <v>420</v>
      </c>
      <c r="K57" s="59"/>
      <c r="L57" s="59"/>
      <c r="M57" s="63">
        <v>87864</v>
      </c>
      <c r="N57" s="63">
        <v>0</v>
      </c>
      <c r="O57" s="73" t="s">
        <v>429</v>
      </c>
      <c r="P57" s="63">
        <v>87864</v>
      </c>
      <c r="Q57" s="63">
        <v>87864</v>
      </c>
      <c r="R57" s="63">
        <v>0</v>
      </c>
      <c r="S57" s="63">
        <v>0</v>
      </c>
      <c r="T57" s="59"/>
      <c r="U57" s="59"/>
      <c r="V57" s="59"/>
      <c r="W57" s="63">
        <v>0</v>
      </c>
      <c r="X57" s="67">
        <v>45138</v>
      </c>
    </row>
    <row r="58" spans="1:24" x14ac:dyDescent="0.25">
      <c r="A58" s="59">
        <v>891401777</v>
      </c>
      <c r="B58" s="60" t="s">
        <v>265</v>
      </c>
      <c r="C58" s="59"/>
      <c r="D58" s="50" t="s">
        <v>131</v>
      </c>
      <c r="E58" s="59" t="s">
        <v>322</v>
      </c>
      <c r="F58" s="50" t="s">
        <v>42</v>
      </c>
      <c r="G58" s="67">
        <v>44943</v>
      </c>
      <c r="H58" s="62">
        <v>139350</v>
      </c>
      <c r="I58" s="63">
        <v>139350</v>
      </c>
      <c r="J58" s="59" t="s">
        <v>420</v>
      </c>
      <c r="K58" s="59"/>
      <c r="L58" s="59"/>
      <c r="M58" s="63">
        <v>139350</v>
      </c>
      <c r="N58" s="63">
        <v>0</v>
      </c>
      <c r="O58" s="73" t="s">
        <v>429</v>
      </c>
      <c r="P58" s="63">
        <v>139350</v>
      </c>
      <c r="Q58" s="63">
        <v>139350</v>
      </c>
      <c r="R58" s="63">
        <v>0</v>
      </c>
      <c r="S58" s="63">
        <v>0</v>
      </c>
      <c r="T58" s="59"/>
      <c r="U58" s="59"/>
      <c r="V58" s="59"/>
      <c r="W58" s="63">
        <v>0</v>
      </c>
      <c r="X58" s="67">
        <v>45138</v>
      </c>
    </row>
    <row r="59" spans="1:24" x14ac:dyDescent="0.25">
      <c r="A59" s="59">
        <v>891401777</v>
      </c>
      <c r="B59" s="60" t="s">
        <v>265</v>
      </c>
      <c r="C59" s="59"/>
      <c r="D59" s="50" t="s">
        <v>132</v>
      </c>
      <c r="E59" s="59" t="s">
        <v>323</v>
      </c>
      <c r="F59" s="50" t="s">
        <v>42</v>
      </c>
      <c r="G59" s="67">
        <v>44943</v>
      </c>
      <c r="H59" s="62">
        <v>353880</v>
      </c>
      <c r="I59" s="63">
        <v>320760</v>
      </c>
      <c r="J59" s="59" t="s">
        <v>488</v>
      </c>
      <c r="K59" s="59"/>
      <c r="L59" s="59"/>
      <c r="M59" s="63">
        <v>0</v>
      </c>
      <c r="N59" s="63">
        <v>320760</v>
      </c>
      <c r="O59" s="73" t="s">
        <v>512</v>
      </c>
      <c r="P59" s="63">
        <v>353880</v>
      </c>
      <c r="Q59" s="63">
        <v>353880</v>
      </c>
      <c r="R59" s="63">
        <v>33120</v>
      </c>
      <c r="S59" s="63">
        <v>33120</v>
      </c>
      <c r="T59" s="59">
        <v>4800059489</v>
      </c>
      <c r="U59" s="59" t="s">
        <v>479</v>
      </c>
      <c r="V59" s="59"/>
      <c r="W59" s="63">
        <v>0</v>
      </c>
      <c r="X59" s="67">
        <v>45138</v>
      </c>
    </row>
    <row r="60" spans="1:24" x14ac:dyDescent="0.25">
      <c r="A60" s="59">
        <v>891401777</v>
      </c>
      <c r="B60" s="60" t="s">
        <v>265</v>
      </c>
      <c r="C60" s="59"/>
      <c r="D60" s="50" t="s">
        <v>133</v>
      </c>
      <c r="E60" s="59" t="s">
        <v>324</v>
      </c>
      <c r="F60" s="50" t="s">
        <v>42</v>
      </c>
      <c r="G60" s="67">
        <v>44943</v>
      </c>
      <c r="H60" s="62">
        <v>87864</v>
      </c>
      <c r="I60" s="63">
        <v>87864</v>
      </c>
      <c r="J60" s="59" t="s">
        <v>420</v>
      </c>
      <c r="K60" s="59"/>
      <c r="L60" s="59"/>
      <c r="M60" s="63">
        <v>87864</v>
      </c>
      <c r="N60" s="63">
        <v>0</v>
      </c>
      <c r="O60" s="73" t="s">
        <v>438</v>
      </c>
      <c r="P60" s="63">
        <v>87864</v>
      </c>
      <c r="Q60" s="63">
        <v>87864</v>
      </c>
      <c r="R60" s="63">
        <v>0</v>
      </c>
      <c r="S60" s="63">
        <v>0</v>
      </c>
      <c r="T60" s="59"/>
      <c r="U60" s="59"/>
      <c r="V60" s="59"/>
      <c r="W60" s="63">
        <v>0</v>
      </c>
      <c r="X60" s="67">
        <v>45138</v>
      </c>
    </row>
    <row r="61" spans="1:24" x14ac:dyDescent="0.25">
      <c r="A61" s="59">
        <v>891401777</v>
      </c>
      <c r="B61" s="60" t="s">
        <v>265</v>
      </c>
      <c r="C61" s="59"/>
      <c r="D61" s="50" t="s">
        <v>134</v>
      </c>
      <c r="E61" s="59" t="s">
        <v>325</v>
      </c>
      <c r="F61" s="50" t="s">
        <v>42</v>
      </c>
      <c r="G61" s="67">
        <v>44943</v>
      </c>
      <c r="H61" s="62">
        <v>154252</v>
      </c>
      <c r="I61" s="63">
        <v>90652</v>
      </c>
      <c r="J61" s="59" t="s">
        <v>488</v>
      </c>
      <c r="K61" s="59"/>
      <c r="L61" s="59"/>
      <c r="M61" s="63">
        <v>0</v>
      </c>
      <c r="N61" s="63">
        <v>90652</v>
      </c>
      <c r="O61" s="73" t="s">
        <v>508</v>
      </c>
      <c r="P61" s="63">
        <v>154252</v>
      </c>
      <c r="Q61" s="63">
        <v>154252</v>
      </c>
      <c r="R61" s="63">
        <v>63600</v>
      </c>
      <c r="S61" s="63">
        <v>63600</v>
      </c>
      <c r="T61" s="59">
        <v>4800059489</v>
      </c>
      <c r="U61" s="59" t="s">
        <v>479</v>
      </c>
      <c r="V61" s="59"/>
      <c r="W61" s="63">
        <v>0</v>
      </c>
      <c r="X61" s="67">
        <v>45138</v>
      </c>
    </row>
    <row r="62" spans="1:24" x14ac:dyDescent="0.25">
      <c r="A62" s="59">
        <v>891401777</v>
      </c>
      <c r="B62" s="60" t="s">
        <v>265</v>
      </c>
      <c r="C62" s="59"/>
      <c r="D62" s="50" t="s">
        <v>135</v>
      </c>
      <c r="E62" s="59" t="s">
        <v>326</v>
      </c>
      <c r="F62" s="50" t="s">
        <v>42</v>
      </c>
      <c r="G62" s="67">
        <v>44943</v>
      </c>
      <c r="H62" s="62">
        <v>43932</v>
      </c>
      <c r="I62" s="63">
        <v>43932</v>
      </c>
      <c r="J62" s="59" t="s">
        <v>420</v>
      </c>
      <c r="K62" s="59"/>
      <c r="L62" s="59"/>
      <c r="M62" s="63">
        <v>43932</v>
      </c>
      <c r="N62" s="63">
        <v>0</v>
      </c>
      <c r="O62" s="73" t="s">
        <v>439</v>
      </c>
      <c r="P62" s="63">
        <v>43932</v>
      </c>
      <c r="Q62" s="63">
        <v>43932</v>
      </c>
      <c r="R62" s="63">
        <v>0</v>
      </c>
      <c r="S62" s="63">
        <v>0</v>
      </c>
      <c r="T62" s="59"/>
      <c r="U62" s="59"/>
      <c r="V62" s="59"/>
      <c r="W62" s="63">
        <v>0</v>
      </c>
      <c r="X62" s="67">
        <v>45138</v>
      </c>
    </row>
    <row r="63" spans="1:24" x14ac:dyDescent="0.25">
      <c r="A63" s="59">
        <v>891401777</v>
      </c>
      <c r="B63" s="60" t="s">
        <v>265</v>
      </c>
      <c r="C63" s="59"/>
      <c r="D63" s="50" t="s">
        <v>136</v>
      </c>
      <c r="E63" s="59" t="s">
        <v>327</v>
      </c>
      <c r="F63" s="50" t="s">
        <v>42</v>
      </c>
      <c r="G63" s="67">
        <v>44943</v>
      </c>
      <c r="H63" s="62">
        <v>131012</v>
      </c>
      <c r="I63" s="63">
        <v>131012</v>
      </c>
      <c r="J63" s="59" t="s">
        <v>420</v>
      </c>
      <c r="K63" s="59"/>
      <c r="L63" s="59"/>
      <c r="M63" s="63">
        <v>131012</v>
      </c>
      <c r="N63" s="63">
        <v>0</v>
      </c>
      <c r="O63" s="73" t="s">
        <v>440</v>
      </c>
      <c r="P63" s="63">
        <v>131012</v>
      </c>
      <c r="Q63" s="63">
        <v>131012</v>
      </c>
      <c r="R63" s="63">
        <v>0</v>
      </c>
      <c r="S63" s="63">
        <v>0</v>
      </c>
      <c r="T63" s="59"/>
      <c r="U63" s="59"/>
      <c r="V63" s="59"/>
      <c r="W63" s="63">
        <v>0</v>
      </c>
      <c r="X63" s="67">
        <v>45138</v>
      </c>
    </row>
    <row r="64" spans="1:24" x14ac:dyDescent="0.25">
      <c r="A64" s="59">
        <v>891401777</v>
      </c>
      <c r="B64" s="60" t="s">
        <v>265</v>
      </c>
      <c r="C64" s="59"/>
      <c r="D64" s="50" t="s">
        <v>137</v>
      </c>
      <c r="E64" s="59" t="s">
        <v>328</v>
      </c>
      <c r="F64" s="50" t="s">
        <v>42</v>
      </c>
      <c r="G64" s="67">
        <v>44943</v>
      </c>
      <c r="H64" s="62">
        <v>68604</v>
      </c>
      <c r="I64" s="63">
        <v>68604</v>
      </c>
      <c r="J64" s="59" t="s">
        <v>420</v>
      </c>
      <c r="K64" s="59"/>
      <c r="L64" s="59"/>
      <c r="M64" s="63">
        <v>68604</v>
      </c>
      <c r="N64" s="63">
        <v>0</v>
      </c>
      <c r="O64" s="73" t="s">
        <v>441</v>
      </c>
      <c r="P64" s="63">
        <v>68604</v>
      </c>
      <c r="Q64" s="63">
        <v>68604</v>
      </c>
      <c r="R64" s="63">
        <v>0</v>
      </c>
      <c r="S64" s="63">
        <v>0</v>
      </c>
      <c r="T64" s="59"/>
      <c r="U64" s="59"/>
      <c r="V64" s="59"/>
      <c r="W64" s="63">
        <v>0</v>
      </c>
      <c r="X64" s="67">
        <v>45138</v>
      </c>
    </row>
    <row r="65" spans="1:24" x14ac:dyDescent="0.25">
      <c r="A65" s="59">
        <v>891401777</v>
      </c>
      <c r="B65" s="60" t="s">
        <v>265</v>
      </c>
      <c r="C65" s="59"/>
      <c r="D65" s="50" t="s">
        <v>138</v>
      </c>
      <c r="E65" s="59" t="s">
        <v>329</v>
      </c>
      <c r="F65" s="50" t="s">
        <v>42</v>
      </c>
      <c r="G65" s="67">
        <v>44943</v>
      </c>
      <c r="H65" s="62">
        <v>231500</v>
      </c>
      <c r="I65" s="63">
        <v>112700</v>
      </c>
      <c r="J65" s="59" t="s">
        <v>488</v>
      </c>
      <c r="K65" s="59"/>
      <c r="L65" s="59"/>
      <c r="M65" s="63">
        <v>0</v>
      </c>
      <c r="N65" s="63">
        <v>112700</v>
      </c>
      <c r="O65" s="73" t="s">
        <v>508</v>
      </c>
      <c r="P65" s="63">
        <v>231500</v>
      </c>
      <c r="Q65" s="63">
        <v>231500</v>
      </c>
      <c r="R65" s="63">
        <v>118800</v>
      </c>
      <c r="S65" s="63">
        <v>118800</v>
      </c>
      <c r="T65" s="59">
        <v>4800059489</v>
      </c>
      <c r="U65" s="59" t="s">
        <v>479</v>
      </c>
      <c r="V65" s="59"/>
      <c r="W65" s="63">
        <v>0</v>
      </c>
      <c r="X65" s="67">
        <v>45138</v>
      </c>
    </row>
    <row r="66" spans="1:24" x14ac:dyDescent="0.25">
      <c r="A66" s="59">
        <v>891401777</v>
      </c>
      <c r="B66" s="60" t="s">
        <v>265</v>
      </c>
      <c r="C66" s="59"/>
      <c r="D66" s="50" t="s">
        <v>139</v>
      </c>
      <c r="E66" s="59" t="s">
        <v>330</v>
      </c>
      <c r="F66" s="50" t="s">
        <v>42</v>
      </c>
      <c r="G66" s="67">
        <v>44943</v>
      </c>
      <c r="H66" s="62">
        <v>250572</v>
      </c>
      <c r="I66" s="63">
        <v>200892</v>
      </c>
      <c r="J66" s="59" t="s">
        <v>488</v>
      </c>
      <c r="K66" s="59"/>
      <c r="L66" s="59"/>
      <c r="M66" s="63">
        <v>0</v>
      </c>
      <c r="N66" s="63">
        <v>200892</v>
      </c>
      <c r="O66" s="73" t="s">
        <v>508</v>
      </c>
      <c r="P66" s="63">
        <v>250572</v>
      </c>
      <c r="Q66" s="63">
        <v>250572</v>
      </c>
      <c r="R66" s="63">
        <v>49680</v>
      </c>
      <c r="S66" s="63">
        <v>49680</v>
      </c>
      <c r="T66" s="59">
        <v>4800059489</v>
      </c>
      <c r="U66" s="59" t="s">
        <v>479</v>
      </c>
      <c r="V66" s="59"/>
      <c r="W66" s="63">
        <v>0</v>
      </c>
      <c r="X66" s="67">
        <v>45138</v>
      </c>
    </row>
    <row r="67" spans="1:24" x14ac:dyDescent="0.25">
      <c r="A67" s="59">
        <v>891401777</v>
      </c>
      <c r="B67" s="60" t="s">
        <v>265</v>
      </c>
      <c r="C67" s="59"/>
      <c r="D67" s="50" t="s">
        <v>140</v>
      </c>
      <c r="E67" s="59" t="s">
        <v>331</v>
      </c>
      <c r="F67" s="50" t="s">
        <v>42</v>
      </c>
      <c r="G67" s="67">
        <v>44943</v>
      </c>
      <c r="H67" s="62">
        <v>140340</v>
      </c>
      <c r="I67" s="63">
        <v>140340</v>
      </c>
      <c r="J67" s="59" t="s">
        <v>420</v>
      </c>
      <c r="K67" s="59"/>
      <c r="L67" s="59"/>
      <c r="M67" s="63">
        <v>140340</v>
      </c>
      <c r="N67" s="63">
        <v>0</v>
      </c>
      <c r="O67" s="73" t="s">
        <v>429</v>
      </c>
      <c r="P67" s="63">
        <v>140340</v>
      </c>
      <c r="Q67" s="63">
        <v>140340</v>
      </c>
      <c r="R67" s="63">
        <v>0</v>
      </c>
      <c r="S67" s="63">
        <v>0</v>
      </c>
      <c r="T67" s="59"/>
      <c r="U67" s="59"/>
      <c r="V67" s="59"/>
      <c r="W67" s="63">
        <v>0</v>
      </c>
      <c r="X67" s="67">
        <v>45138</v>
      </c>
    </row>
    <row r="68" spans="1:24" x14ac:dyDescent="0.25">
      <c r="A68" s="59">
        <v>891401777</v>
      </c>
      <c r="B68" s="60" t="s">
        <v>265</v>
      </c>
      <c r="C68" s="59"/>
      <c r="D68" s="50" t="s">
        <v>141</v>
      </c>
      <c r="E68" s="59" t="s">
        <v>332</v>
      </c>
      <c r="F68" s="50" t="s">
        <v>42</v>
      </c>
      <c r="G68" s="67">
        <v>44943</v>
      </c>
      <c r="H68" s="62">
        <v>75896</v>
      </c>
      <c r="I68" s="63">
        <v>44096</v>
      </c>
      <c r="J68" s="59" t="s">
        <v>488</v>
      </c>
      <c r="K68" s="59"/>
      <c r="L68" s="59"/>
      <c r="M68" s="63">
        <v>0</v>
      </c>
      <c r="N68" s="63">
        <v>44096</v>
      </c>
      <c r="O68" s="73" t="s">
        <v>509</v>
      </c>
      <c r="P68" s="63">
        <v>75896</v>
      </c>
      <c r="Q68" s="63">
        <v>75896</v>
      </c>
      <c r="R68" s="63">
        <v>31800</v>
      </c>
      <c r="S68" s="63">
        <v>31800</v>
      </c>
      <c r="T68" s="59">
        <v>4800059489</v>
      </c>
      <c r="U68" s="59" t="s">
        <v>479</v>
      </c>
      <c r="V68" s="59"/>
      <c r="W68" s="63">
        <v>0</v>
      </c>
      <c r="X68" s="67">
        <v>45138</v>
      </c>
    </row>
    <row r="69" spans="1:24" x14ac:dyDescent="0.25">
      <c r="A69" s="59">
        <v>891401777</v>
      </c>
      <c r="B69" s="60" t="s">
        <v>265</v>
      </c>
      <c r="C69" s="59"/>
      <c r="D69" s="50" t="s">
        <v>142</v>
      </c>
      <c r="E69" s="59" t="s">
        <v>333</v>
      </c>
      <c r="F69" s="50" t="s">
        <v>42</v>
      </c>
      <c r="G69" s="67">
        <v>44943</v>
      </c>
      <c r="H69" s="62">
        <v>116964</v>
      </c>
      <c r="I69" s="63">
        <v>68604</v>
      </c>
      <c r="J69" s="59" t="s">
        <v>488</v>
      </c>
      <c r="K69" s="59"/>
      <c r="L69" s="59"/>
      <c r="M69" s="63">
        <v>0</v>
      </c>
      <c r="N69" s="63">
        <v>68604</v>
      </c>
      <c r="O69" s="73" t="s">
        <v>507</v>
      </c>
      <c r="P69" s="63">
        <v>116964</v>
      </c>
      <c r="Q69" s="63">
        <v>116964</v>
      </c>
      <c r="R69" s="63">
        <v>48360</v>
      </c>
      <c r="S69" s="63">
        <v>48360</v>
      </c>
      <c r="T69" s="59">
        <v>4800059489</v>
      </c>
      <c r="U69" s="59" t="s">
        <v>479</v>
      </c>
      <c r="V69" s="59"/>
      <c r="W69" s="63">
        <v>0</v>
      </c>
      <c r="X69" s="67">
        <v>45138</v>
      </c>
    </row>
    <row r="70" spans="1:24" x14ac:dyDescent="0.25">
      <c r="A70" s="59">
        <v>891401777</v>
      </c>
      <c r="B70" s="60" t="s">
        <v>265</v>
      </c>
      <c r="C70" s="59"/>
      <c r="D70" s="50" t="s">
        <v>143</v>
      </c>
      <c r="E70" s="59" t="s">
        <v>334</v>
      </c>
      <c r="F70" s="50" t="s">
        <v>42</v>
      </c>
      <c r="G70" s="67">
        <v>44943</v>
      </c>
      <c r="H70" s="62">
        <v>123360</v>
      </c>
      <c r="I70" s="63">
        <v>123360</v>
      </c>
      <c r="J70" s="59" t="s">
        <v>420</v>
      </c>
      <c r="K70" s="59"/>
      <c r="L70" s="59"/>
      <c r="M70" s="63">
        <v>123360</v>
      </c>
      <c r="N70" s="63">
        <v>0</v>
      </c>
      <c r="O70" s="73" t="s">
        <v>442</v>
      </c>
      <c r="P70" s="63">
        <v>123360</v>
      </c>
      <c r="Q70" s="63">
        <v>123360</v>
      </c>
      <c r="R70" s="63">
        <v>0</v>
      </c>
      <c r="S70" s="63">
        <v>0</v>
      </c>
      <c r="T70" s="59"/>
      <c r="U70" s="59"/>
      <c r="V70" s="59"/>
      <c r="W70" s="63">
        <v>0</v>
      </c>
      <c r="X70" s="67">
        <v>45138</v>
      </c>
    </row>
    <row r="71" spans="1:24" x14ac:dyDescent="0.25">
      <c r="A71" s="59">
        <v>891401777</v>
      </c>
      <c r="B71" s="60" t="s">
        <v>265</v>
      </c>
      <c r="C71" s="59"/>
      <c r="D71" s="50" t="s">
        <v>144</v>
      </c>
      <c r="E71" s="59" t="s">
        <v>335</v>
      </c>
      <c r="F71" s="50" t="s">
        <v>42</v>
      </c>
      <c r="G71" s="67">
        <v>44943</v>
      </c>
      <c r="H71" s="62">
        <v>140370</v>
      </c>
      <c r="I71" s="63">
        <v>140370</v>
      </c>
      <c r="J71" s="59" t="s">
        <v>420</v>
      </c>
      <c r="K71" s="59"/>
      <c r="L71" s="59"/>
      <c r="M71" s="63">
        <v>140370</v>
      </c>
      <c r="N71" s="63">
        <v>0</v>
      </c>
      <c r="O71" s="73" t="s">
        <v>429</v>
      </c>
      <c r="P71" s="63">
        <v>140370</v>
      </c>
      <c r="Q71" s="63">
        <v>140370</v>
      </c>
      <c r="R71" s="63">
        <v>0</v>
      </c>
      <c r="S71" s="63">
        <v>0</v>
      </c>
      <c r="T71" s="59"/>
      <c r="U71" s="59"/>
      <c r="V71" s="59"/>
      <c r="W71" s="63">
        <v>0</v>
      </c>
      <c r="X71" s="67">
        <v>45138</v>
      </c>
    </row>
    <row r="72" spans="1:24" x14ac:dyDescent="0.25">
      <c r="A72" s="59">
        <v>891401777</v>
      </c>
      <c r="B72" s="60" t="s">
        <v>265</v>
      </c>
      <c r="C72" s="59"/>
      <c r="D72" s="50" t="s">
        <v>145</v>
      </c>
      <c r="E72" s="59" t="s">
        <v>336</v>
      </c>
      <c r="F72" s="50" t="s">
        <v>42</v>
      </c>
      <c r="G72" s="67">
        <v>44943</v>
      </c>
      <c r="H72" s="62">
        <v>207030</v>
      </c>
      <c r="I72" s="63">
        <v>207030</v>
      </c>
      <c r="J72" s="59" t="s">
        <v>420</v>
      </c>
      <c r="K72" s="59"/>
      <c r="L72" s="59"/>
      <c r="M72" s="63">
        <v>207030</v>
      </c>
      <c r="N72" s="63">
        <v>0</v>
      </c>
      <c r="O72" s="73" t="s">
        <v>438</v>
      </c>
      <c r="P72" s="63">
        <v>207030</v>
      </c>
      <c r="Q72" s="63">
        <v>207030</v>
      </c>
      <c r="R72" s="63">
        <v>0</v>
      </c>
      <c r="S72" s="63">
        <v>0</v>
      </c>
      <c r="T72" s="59"/>
      <c r="U72" s="59"/>
      <c r="V72" s="59"/>
      <c r="W72" s="63">
        <v>0</v>
      </c>
      <c r="X72" s="67">
        <v>45138</v>
      </c>
    </row>
    <row r="73" spans="1:24" x14ac:dyDescent="0.25">
      <c r="A73" s="59">
        <v>891401777</v>
      </c>
      <c r="B73" s="60" t="s">
        <v>265</v>
      </c>
      <c r="C73" s="59"/>
      <c r="D73" s="50" t="s">
        <v>146</v>
      </c>
      <c r="E73" s="59" t="s">
        <v>337</v>
      </c>
      <c r="F73" s="50" t="s">
        <v>42</v>
      </c>
      <c r="G73" s="67">
        <v>44943</v>
      </c>
      <c r="H73" s="62">
        <v>123360</v>
      </c>
      <c r="I73" s="63">
        <v>123360</v>
      </c>
      <c r="J73" s="59" t="s">
        <v>420</v>
      </c>
      <c r="K73" s="59"/>
      <c r="L73" s="59"/>
      <c r="M73" s="63">
        <v>123360</v>
      </c>
      <c r="N73" s="63">
        <v>0</v>
      </c>
      <c r="O73" s="73" t="s">
        <v>429</v>
      </c>
      <c r="P73" s="63">
        <v>123360</v>
      </c>
      <c r="Q73" s="63">
        <v>123360</v>
      </c>
      <c r="R73" s="63">
        <v>0</v>
      </c>
      <c r="S73" s="63">
        <v>0</v>
      </c>
      <c r="T73" s="59"/>
      <c r="U73" s="59"/>
      <c r="V73" s="59"/>
      <c r="W73" s="63">
        <v>0</v>
      </c>
      <c r="X73" s="67">
        <v>45138</v>
      </c>
    </row>
    <row r="74" spans="1:24" x14ac:dyDescent="0.25">
      <c r="A74" s="59">
        <v>891401777</v>
      </c>
      <c r="B74" s="60" t="s">
        <v>265</v>
      </c>
      <c r="C74" s="59"/>
      <c r="D74" s="50" t="s">
        <v>147</v>
      </c>
      <c r="E74" s="59" t="s">
        <v>338</v>
      </c>
      <c r="F74" s="50" t="s">
        <v>45</v>
      </c>
      <c r="G74" s="67">
        <v>44943</v>
      </c>
      <c r="H74" s="62">
        <v>140340</v>
      </c>
      <c r="I74" s="63">
        <v>140340</v>
      </c>
      <c r="J74" s="59" t="s">
        <v>420</v>
      </c>
      <c r="K74" s="59"/>
      <c r="L74" s="59"/>
      <c r="M74" s="63">
        <v>140340</v>
      </c>
      <c r="N74" s="63">
        <v>0</v>
      </c>
      <c r="O74" s="73" t="s">
        <v>443</v>
      </c>
      <c r="P74" s="63">
        <v>140340</v>
      </c>
      <c r="Q74" s="63">
        <v>140340</v>
      </c>
      <c r="R74" s="63">
        <v>0</v>
      </c>
      <c r="S74" s="63">
        <v>0</v>
      </c>
      <c r="T74" s="59"/>
      <c r="U74" s="59"/>
      <c r="V74" s="59"/>
      <c r="W74" s="63">
        <v>0</v>
      </c>
      <c r="X74" s="67">
        <v>45138</v>
      </c>
    </row>
    <row r="75" spans="1:24" x14ac:dyDescent="0.25">
      <c r="A75" s="59">
        <v>891401777</v>
      </c>
      <c r="B75" s="60" t="s">
        <v>265</v>
      </c>
      <c r="C75" s="59"/>
      <c r="D75" s="50" t="s">
        <v>148</v>
      </c>
      <c r="E75" s="59" t="s">
        <v>339</v>
      </c>
      <c r="F75" s="50" t="s">
        <v>45</v>
      </c>
      <c r="G75" s="67">
        <v>44943</v>
      </c>
      <c r="H75" s="62">
        <v>228204</v>
      </c>
      <c r="I75" s="63">
        <v>228204</v>
      </c>
      <c r="J75" s="59" t="s">
        <v>420</v>
      </c>
      <c r="K75" s="59"/>
      <c r="L75" s="59"/>
      <c r="M75" s="63">
        <v>228204</v>
      </c>
      <c r="N75" s="63">
        <v>0</v>
      </c>
      <c r="O75" s="73" t="s">
        <v>444</v>
      </c>
      <c r="P75" s="63">
        <v>228204</v>
      </c>
      <c r="Q75" s="63">
        <v>228204</v>
      </c>
      <c r="R75" s="63">
        <v>0</v>
      </c>
      <c r="S75" s="63">
        <v>0</v>
      </c>
      <c r="T75" s="59"/>
      <c r="U75" s="59"/>
      <c r="V75" s="59"/>
      <c r="W75" s="63">
        <v>0</v>
      </c>
      <c r="X75" s="67">
        <v>45138</v>
      </c>
    </row>
    <row r="76" spans="1:24" x14ac:dyDescent="0.25">
      <c r="A76" s="59">
        <v>891401777</v>
      </c>
      <c r="B76" s="60" t="s">
        <v>265</v>
      </c>
      <c r="C76" s="59"/>
      <c r="D76" s="50" t="s">
        <v>149</v>
      </c>
      <c r="E76" s="59" t="s">
        <v>340</v>
      </c>
      <c r="F76" s="50" t="s">
        <v>45</v>
      </c>
      <c r="G76" s="67">
        <v>44943</v>
      </c>
      <c r="H76" s="62">
        <v>87864</v>
      </c>
      <c r="I76" s="63">
        <v>87864</v>
      </c>
      <c r="J76" s="59" t="s">
        <v>420</v>
      </c>
      <c r="K76" s="59"/>
      <c r="L76" s="59"/>
      <c r="M76" s="63">
        <v>87864</v>
      </c>
      <c r="N76" s="63">
        <v>0</v>
      </c>
      <c r="O76" s="73" t="s">
        <v>444</v>
      </c>
      <c r="P76" s="63">
        <v>87864</v>
      </c>
      <c r="Q76" s="63">
        <v>87864</v>
      </c>
      <c r="R76" s="63">
        <v>0</v>
      </c>
      <c r="S76" s="63">
        <v>0</v>
      </c>
      <c r="T76" s="59"/>
      <c r="U76" s="59"/>
      <c r="V76" s="59"/>
      <c r="W76" s="63">
        <v>0</v>
      </c>
      <c r="X76" s="67">
        <v>45138</v>
      </c>
    </row>
    <row r="77" spans="1:24" x14ac:dyDescent="0.25">
      <c r="A77" s="59">
        <v>891401777</v>
      </c>
      <c r="B77" s="60" t="s">
        <v>265</v>
      </c>
      <c r="C77" s="59"/>
      <c r="D77" s="50" t="s">
        <v>150</v>
      </c>
      <c r="E77" s="59" t="s">
        <v>341</v>
      </c>
      <c r="F77" s="50" t="s">
        <v>45</v>
      </c>
      <c r="G77" s="67">
        <v>44943</v>
      </c>
      <c r="H77" s="62">
        <v>96096</v>
      </c>
      <c r="I77" s="63">
        <v>96096</v>
      </c>
      <c r="J77" s="59" t="s">
        <v>420</v>
      </c>
      <c r="K77" s="59"/>
      <c r="L77" s="59"/>
      <c r="M77" s="63">
        <v>96096</v>
      </c>
      <c r="N77" s="63">
        <v>0</v>
      </c>
      <c r="O77" s="73" t="s">
        <v>444</v>
      </c>
      <c r="P77" s="63">
        <v>96096</v>
      </c>
      <c r="Q77" s="63">
        <v>96096</v>
      </c>
      <c r="R77" s="63">
        <v>0</v>
      </c>
      <c r="S77" s="63">
        <v>0</v>
      </c>
      <c r="T77" s="59"/>
      <c r="U77" s="59"/>
      <c r="V77" s="59"/>
      <c r="W77" s="63">
        <v>0</v>
      </c>
      <c r="X77" s="67">
        <v>45138</v>
      </c>
    </row>
    <row r="78" spans="1:24" x14ac:dyDescent="0.25">
      <c r="A78" s="59">
        <v>891401777</v>
      </c>
      <c r="B78" s="60" t="s">
        <v>265</v>
      </c>
      <c r="C78" s="59"/>
      <c r="D78" s="50" t="s">
        <v>151</v>
      </c>
      <c r="E78" s="59" t="s">
        <v>342</v>
      </c>
      <c r="F78" s="50" t="s">
        <v>45</v>
      </c>
      <c r="G78" s="67">
        <v>44943</v>
      </c>
      <c r="H78" s="62">
        <v>43932</v>
      </c>
      <c r="I78" s="63">
        <v>43932</v>
      </c>
      <c r="J78" s="59" t="s">
        <v>420</v>
      </c>
      <c r="K78" s="59"/>
      <c r="L78" s="59"/>
      <c r="M78" s="63">
        <v>43932</v>
      </c>
      <c r="N78" s="63">
        <v>0</v>
      </c>
      <c r="O78" s="73" t="s">
        <v>445</v>
      </c>
      <c r="P78" s="63">
        <v>43932</v>
      </c>
      <c r="Q78" s="63">
        <v>43932</v>
      </c>
      <c r="R78" s="63">
        <v>0</v>
      </c>
      <c r="S78" s="63">
        <v>0</v>
      </c>
      <c r="T78" s="59"/>
      <c r="U78" s="59"/>
      <c r="V78" s="59"/>
      <c r="W78" s="63">
        <v>0</v>
      </c>
      <c r="X78" s="67">
        <v>45138</v>
      </c>
    </row>
    <row r="79" spans="1:24" x14ac:dyDescent="0.25">
      <c r="A79" s="59">
        <v>891401777</v>
      </c>
      <c r="B79" s="60" t="s">
        <v>265</v>
      </c>
      <c r="C79" s="59"/>
      <c r="D79" s="50" t="s">
        <v>152</v>
      </c>
      <c r="E79" s="59" t="s">
        <v>343</v>
      </c>
      <c r="F79" s="50" t="s">
        <v>45</v>
      </c>
      <c r="G79" s="67">
        <v>44943</v>
      </c>
      <c r="H79" s="62">
        <v>261948</v>
      </c>
      <c r="I79" s="63">
        <v>134748</v>
      </c>
      <c r="J79" s="59" t="s">
        <v>488</v>
      </c>
      <c r="K79" s="59"/>
      <c r="L79" s="59"/>
      <c r="M79" s="63">
        <v>0</v>
      </c>
      <c r="N79" s="63">
        <v>134748</v>
      </c>
      <c r="O79" s="73" t="s">
        <v>508</v>
      </c>
      <c r="P79" s="63">
        <v>261948</v>
      </c>
      <c r="Q79" s="63">
        <v>261948</v>
      </c>
      <c r="R79" s="63">
        <v>127200</v>
      </c>
      <c r="S79" s="63">
        <v>127200</v>
      </c>
      <c r="T79" s="59">
        <v>4800059489</v>
      </c>
      <c r="U79" s="59" t="s">
        <v>479</v>
      </c>
      <c r="V79" s="59"/>
      <c r="W79" s="63">
        <v>0</v>
      </c>
      <c r="X79" s="67">
        <v>45138</v>
      </c>
    </row>
    <row r="80" spans="1:24" x14ac:dyDescent="0.25">
      <c r="A80" s="59">
        <v>891401777</v>
      </c>
      <c r="B80" s="60" t="s">
        <v>265</v>
      </c>
      <c r="C80" s="59"/>
      <c r="D80" s="50" t="s">
        <v>153</v>
      </c>
      <c r="E80" s="59" t="s">
        <v>344</v>
      </c>
      <c r="F80" s="50" t="s">
        <v>45</v>
      </c>
      <c r="G80" s="67">
        <v>44943</v>
      </c>
      <c r="H80" s="62">
        <v>87864</v>
      </c>
      <c r="I80" s="63">
        <v>87864</v>
      </c>
      <c r="J80" s="59" t="s">
        <v>420</v>
      </c>
      <c r="K80" s="59"/>
      <c r="L80" s="59"/>
      <c r="M80" s="63">
        <v>87864</v>
      </c>
      <c r="N80" s="63">
        <v>0</v>
      </c>
      <c r="O80" s="73" t="s">
        <v>444</v>
      </c>
      <c r="P80" s="63">
        <v>87864</v>
      </c>
      <c r="Q80" s="63">
        <v>87864</v>
      </c>
      <c r="R80" s="63">
        <v>0</v>
      </c>
      <c r="S80" s="63">
        <v>0</v>
      </c>
      <c r="T80" s="59"/>
      <c r="U80" s="59"/>
      <c r="V80" s="59"/>
      <c r="W80" s="63">
        <v>0</v>
      </c>
      <c r="X80" s="67">
        <v>45138</v>
      </c>
    </row>
    <row r="81" spans="1:24" x14ac:dyDescent="0.25">
      <c r="A81" s="59">
        <v>891401777</v>
      </c>
      <c r="B81" s="60" t="s">
        <v>265</v>
      </c>
      <c r="C81" s="59"/>
      <c r="D81" s="50" t="s">
        <v>154</v>
      </c>
      <c r="E81" s="59" t="s">
        <v>345</v>
      </c>
      <c r="F81" s="50" t="s">
        <v>45</v>
      </c>
      <c r="G81" s="67">
        <v>44943</v>
      </c>
      <c r="H81" s="62">
        <v>140340</v>
      </c>
      <c r="I81" s="63">
        <v>140340</v>
      </c>
      <c r="J81" s="59" t="s">
        <v>420</v>
      </c>
      <c r="K81" s="59"/>
      <c r="L81" s="59"/>
      <c r="M81" s="63">
        <v>140340</v>
      </c>
      <c r="N81" s="63">
        <v>0</v>
      </c>
      <c r="O81" s="73" t="s">
        <v>446</v>
      </c>
      <c r="P81" s="63">
        <v>140340</v>
      </c>
      <c r="Q81" s="63">
        <v>140340</v>
      </c>
      <c r="R81" s="63">
        <v>0</v>
      </c>
      <c r="S81" s="63">
        <v>0</v>
      </c>
      <c r="T81" s="59"/>
      <c r="U81" s="59"/>
      <c r="V81" s="59"/>
      <c r="W81" s="63">
        <v>0</v>
      </c>
      <c r="X81" s="67">
        <v>45138</v>
      </c>
    </row>
    <row r="82" spans="1:24" x14ac:dyDescent="0.25">
      <c r="A82" s="59">
        <v>891401777</v>
      </c>
      <c r="B82" s="60" t="s">
        <v>265</v>
      </c>
      <c r="C82" s="59"/>
      <c r="D82" s="50" t="s">
        <v>155</v>
      </c>
      <c r="E82" s="59" t="s">
        <v>346</v>
      </c>
      <c r="F82" s="50" t="s">
        <v>45</v>
      </c>
      <c r="G82" s="67">
        <v>44943</v>
      </c>
      <c r="H82" s="62">
        <v>43932</v>
      </c>
      <c r="I82" s="63">
        <v>43932</v>
      </c>
      <c r="J82" s="59" t="s">
        <v>420</v>
      </c>
      <c r="K82" s="59"/>
      <c r="L82" s="59"/>
      <c r="M82" s="63">
        <v>43932</v>
      </c>
      <c r="N82" s="63">
        <v>0</v>
      </c>
      <c r="O82" s="73" t="s">
        <v>444</v>
      </c>
      <c r="P82" s="63">
        <v>43932</v>
      </c>
      <c r="Q82" s="63">
        <v>43932</v>
      </c>
      <c r="R82" s="63">
        <v>0</v>
      </c>
      <c r="S82" s="63">
        <v>0</v>
      </c>
      <c r="T82" s="59"/>
      <c r="U82" s="59"/>
      <c r="V82" s="59"/>
      <c r="W82" s="63">
        <v>0</v>
      </c>
      <c r="X82" s="67">
        <v>45138</v>
      </c>
    </row>
    <row r="83" spans="1:24" x14ac:dyDescent="0.25">
      <c r="A83" s="59">
        <v>891401777</v>
      </c>
      <c r="B83" s="60" t="s">
        <v>265</v>
      </c>
      <c r="C83" s="59"/>
      <c r="D83" s="50" t="s">
        <v>156</v>
      </c>
      <c r="E83" s="59" t="s">
        <v>347</v>
      </c>
      <c r="F83" s="50" t="s">
        <v>45</v>
      </c>
      <c r="G83" s="67">
        <v>44943</v>
      </c>
      <c r="H83" s="62">
        <v>132204</v>
      </c>
      <c r="I83" s="63">
        <v>68604</v>
      </c>
      <c r="J83" s="59" t="s">
        <v>488</v>
      </c>
      <c r="K83" s="59"/>
      <c r="L83" s="59"/>
      <c r="M83" s="63">
        <v>0</v>
      </c>
      <c r="N83" s="63">
        <v>68604</v>
      </c>
      <c r="O83" s="73" t="s">
        <v>507</v>
      </c>
      <c r="P83" s="63">
        <v>132204</v>
      </c>
      <c r="Q83" s="63">
        <v>132204</v>
      </c>
      <c r="R83" s="63">
        <v>63600</v>
      </c>
      <c r="S83" s="63">
        <v>63600</v>
      </c>
      <c r="T83" s="59">
        <v>4800059489</v>
      </c>
      <c r="U83" s="59" t="s">
        <v>479</v>
      </c>
      <c r="V83" s="59"/>
      <c r="W83" s="63">
        <v>0</v>
      </c>
      <c r="X83" s="67">
        <v>45138</v>
      </c>
    </row>
    <row r="84" spans="1:24" x14ac:dyDescent="0.25">
      <c r="A84" s="59">
        <v>891401777</v>
      </c>
      <c r="B84" s="60" t="s">
        <v>265</v>
      </c>
      <c r="C84" s="59"/>
      <c r="D84" s="50" t="s">
        <v>157</v>
      </c>
      <c r="E84" s="59" t="s">
        <v>348</v>
      </c>
      <c r="F84" s="50" t="s">
        <v>45</v>
      </c>
      <c r="G84" s="67">
        <v>44943</v>
      </c>
      <c r="H84" s="62">
        <v>111864</v>
      </c>
      <c r="I84" s="63">
        <v>87864</v>
      </c>
      <c r="J84" s="59" t="s">
        <v>488</v>
      </c>
      <c r="K84" s="59"/>
      <c r="L84" s="59"/>
      <c r="M84" s="63">
        <v>0</v>
      </c>
      <c r="N84" s="63">
        <v>87864</v>
      </c>
      <c r="O84" s="73" t="s">
        <v>513</v>
      </c>
      <c r="P84" s="63">
        <v>111864</v>
      </c>
      <c r="Q84" s="63">
        <v>111864</v>
      </c>
      <c r="R84" s="63">
        <v>24000</v>
      </c>
      <c r="S84" s="63">
        <v>24000</v>
      </c>
      <c r="T84" s="59">
        <v>4800059489</v>
      </c>
      <c r="U84" s="59" t="s">
        <v>479</v>
      </c>
      <c r="V84" s="59"/>
      <c r="W84" s="63">
        <v>0</v>
      </c>
      <c r="X84" s="67">
        <v>45138</v>
      </c>
    </row>
    <row r="85" spans="1:24" x14ac:dyDescent="0.25">
      <c r="A85" s="59">
        <v>891401777</v>
      </c>
      <c r="B85" s="60" t="s">
        <v>265</v>
      </c>
      <c r="C85" s="59"/>
      <c r="D85" s="50" t="s">
        <v>158</v>
      </c>
      <c r="E85" s="59" t="s">
        <v>349</v>
      </c>
      <c r="F85" s="50" t="s">
        <v>45</v>
      </c>
      <c r="G85" s="67">
        <v>44943</v>
      </c>
      <c r="H85" s="62">
        <v>176136</v>
      </c>
      <c r="I85" s="63">
        <v>112536</v>
      </c>
      <c r="J85" s="59" t="s">
        <v>488</v>
      </c>
      <c r="K85" s="59"/>
      <c r="L85" s="59"/>
      <c r="M85" s="63">
        <v>0</v>
      </c>
      <c r="N85" s="63">
        <v>112536</v>
      </c>
      <c r="O85" s="73" t="s">
        <v>503</v>
      </c>
      <c r="P85" s="63">
        <v>176136</v>
      </c>
      <c r="Q85" s="63">
        <v>176136</v>
      </c>
      <c r="R85" s="63">
        <v>63600</v>
      </c>
      <c r="S85" s="63">
        <v>63600</v>
      </c>
      <c r="T85" s="59">
        <v>4800059489</v>
      </c>
      <c r="U85" s="59" t="s">
        <v>479</v>
      </c>
      <c r="V85" s="59"/>
      <c r="W85" s="63">
        <v>0</v>
      </c>
      <c r="X85" s="67">
        <v>45138</v>
      </c>
    </row>
    <row r="86" spans="1:24" x14ac:dyDescent="0.25">
      <c r="A86" s="59">
        <v>891401777</v>
      </c>
      <c r="B86" s="60" t="s">
        <v>265</v>
      </c>
      <c r="C86" s="59"/>
      <c r="D86" s="50" t="s">
        <v>159</v>
      </c>
      <c r="E86" s="59" t="s">
        <v>350</v>
      </c>
      <c r="F86" s="50" t="s">
        <v>45</v>
      </c>
      <c r="G86" s="67">
        <v>44943</v>
      </c>
      <c r="H86" s="62">
        <v>75896</v>
      </c>
      <c r="I86" s="63">
        <v>44096</v>
      </c>
      <c r="J86" s="59" t="s">
        <v>488</v>
      </c>
      <c r="K86" s="59"/>
      <c r="L86" s="59"/>
      <c r="M86" s="63">
        <v>0</v>
      </c>
      <c r="N86" s="63">
        <v>44096</v>
      </c>
      <c r="O86" s="73" t="s">
        <v>509</v>
      </c>
      <c r="P86" s="63">
        <v>75896</v>
      </c>
      <c r="Q86" s="63">
        <v>75896</v>
      </c>
      <c r="R86" s="63">
        <v>31800</v>
      </c>
      <c r="S86" s="63">
        <v>31800</v>
      </c>
      <c r="T86" s="59">
        <v>4800059489</v>
      </c>
      <c r="U86" s="59" t="s">
        <v>479</v>
      </c>
      <c r="V86" s="59"/>
      <c r="W86" s="63">
        <v>0</v>
      </c>
      <c r="X86" s="67">
        <v>45138</v>
      </c>
    </row>
    <row r="87" spans="1:24" x14ac:dyDescent="0.25">
      <c r="A87" s="59">
        <v>891401777</v>
      </c>
      <c r="B87" s="60" t="s">
        <v>265</v>
      </c>
      <c r="C87" s="59"/>
      <c r="D87" s="50" t="s">
        <v>160</v>
      </c>
      <c r="E87" s="59" t="s">
        <v>351</v>
      </c>
      <c r="F87" s="50" t="s">
        <v>45</v>
      </c>
      <c r="G87" s="67">
        <v>44943</v>
      </c>
      <c r="H87" s="62">
        <v>140340</v>
      </c>
      <c r="I87" s="63">
        <v>140340</v>
      </c>
      <c r="J87" s="59" t="s">
        <v>420</v>
      </c>
      <c r="K87" s="59"/>
      <c r="L87" s="59"/>
      <c r="M87" s="63">
        <v>140340</v>
      </c>
      <c r="N87" s="63">
        <v>0</v>
      </c>
      <c r="O87" s="73" t="s">
        <v>448</v>
      </c>
      <c r="P87" s="63">
        <v>140340</v>
      </c>
      <c r="Q87" s="63">
        <v>140340</v>
      </c>
      <c r="R87" s="63">
        <v>0</v>
      </c>
      <c r="S87" s="63">
        <v>0</v>
      </c>
      <c r="T87" s="59"/>
      <c r="U87" s="59"/>
      <c r="V87" s="59"/>
      <c r="W87" s="63">
        <v>0</v>
      </c>
      <c r="X87" s="67">
        <v>45138</v>
      </c>
    </row>
    <row r="88" spans="1:24" x14ac:dyDescent="0.25">
      <c r="A88" s="59">
        <v>891401777</v>
      </c>
      <c r="B88" s="60" t="s">
        <v>265</v>
      </c>
      <c r="C88" s="59"/>
      <c r="D88" s="50" t="s">
        <v>161</v>
      </c>
      <c r="E88" s="59" t="s">
        <v>352</v>
      </c>
      <c r="F88" s="50" t="s">
        <v>45</v>
      </c>
      <c r="G88" s="67">
        <v>44943</v>
      </c>
      <c r="H88" s="62">
        <v>102906</v>
      </c>
      <c r="I88" s="63">
        <v>102906</v>
      </c>
      <c r="J88" s="59" t="s">
        <v>420</v>
      </c>
      <c r="K88" s="59"/>
      <c r="L88" s="59"/>
      <c r="M88" s="63">
        <v>102906</v>
      </c>
      <c r="N88" s="63">
        <v>0</v>
      </c>
      <c r="O88" s="73" t="s">
        <v>447</v>
      </c>
      <c r="P88" s="63">
        <v>102906</v>
      </c>
      <c r="Q88" s="63">
        <v>102906</v>
      </c>
      <c r="R88" s="63">
        <v>0</v>
      </c>
      <c r="S88" s="63">
        <v>0</v>
      </c>
      <c r="T88" s="59"/>
      <c r="U88" s="59"/>
      <c r="V88" s="59"/>
      <c r="W88" s="63">
        <v>0</v>
      </c>
      <c r="X88" s="67">
        <v>45138</v>
      </c>
    </row>
    <row r="89" spans="1:24" x14ac:dyDescent="0.25">
      <c r="A89" s="59">
        <v>891401777</v>
      </c>
      <c r="B89" s="60" t="s">
        <v>265</v>
      </c>
      <c r="C89" s="59"/>
      <c r="D89" s="50" t="s">
        <v>162</v>
      </c>
      <c r="E89" s="59" t="s">
        <v>353</v>
      </c>
      <c r="F89" s="50" t="s">
        <v>45</v>
      </c>
      <c r="G89" s="67">
        <v>44943</v>
      </c>
      <c r="H89" s="62">
        <v>131012</v>
      </c>
      <c r="I89" s="63">
        <v>131012</v>
      </c>
      <c r="J89" s="59" t="s">
        <v>420</v>
      </c>
      <c r="K89" s="59"/>
      <c r="L89" s="59"/>
      <c r="M89" s="63">
        <v>131012</v>
      </c>
      <c r="N89" s="63">
        <v>0</v>
      </c>
      <c r="O89" s="73" t="s">
        <v>429</v>
      </c>
      <c r="P89" s="63">
        <v>131012</v>
      </c>
      <c r="Q89" s="63">
        <v>131012</v>
      </c>
      <c r="R89" s="63">
        <v>0</v>
      </c>
      <c r="S89" s="63">
        <v>0</v>
      </c>
      <c r="T89" s="59"/>
      <c r="U89" s="59"/>
      <c r="V89" s="59"/>
      <c r="W89" s="63">
        <v>0</v>
      </c>
      <c r="X89" s="67">
        <v>45138</v>
      </c>
    </row>
    <row r="90" spans="1:24" x14ac:dyDescent="0.25">
      <c r="A90" s="59">
        <v>891401777</v>
      </c>
      <c r="B90" s="60" t="s">
        <v>265</v>
      </c>
      <c r="C90" s="59"/>
      <c r="D90" s="50" t="s">
        <v>163</v>
      </c>
      <c r="E90" s="59" t="s">
        <v>354</v>
      </c>
      <c r="F90" s="50" t="s">
        <v>45</v>
      </c>
      <c r="G90" s="67">
        <v>44943</v>
      </c>
      <c r="H90" s="62">
        <v>320760</v>
      </c>
      <c r="I90" s="63">
        <v>320760</v>
      </c>
      <c r="J90" s="59" t="s">
        <v>420</v>
      </c>
      <c r="K90" s="59"/>
      <c r="L90" s="59"/>
      <c r="M90" s="63">
        <v>320760</v>
      </c>
      <c r="N90" s="63">
        <v>0</v>
      </c>
      <c r="O90" s="73" t="s">
        <v>429</v>
      </c>
      <c r="P90" s="63">
        <v>320760</v>
      </c>
      <c r="Q90" s="63">
        <v>320760</v>
      </c>
      <c r="R90" s="63">
        <v>0</v>
      </c>
      <c r="S90" s="63">
        <v>0</v>
      </c>
      <c r="T90" s="59"/>
      <c r="U90" s="59"/>
      <c r="V90" s="59"/>
      <c r="W90" s="63">
        <v>0</v>
      </c>
      <c r="X90" s="67">
        <v>45138</v>
      </c>
    </row>
    <row r="91" spans="1:24" x14ac:dyDescent="0.25">
      <c r="A91" s="59">
        <v>891401777</v>
      </c>
      <c r="B91" s="60" t="s">
        <v>265</v>
      </c>
      <c r="C91" s="59"/>
      <c r="D91" s="50" t="s">
        <v>164</v>
      </c>
      <c r="E91" s="59" t="s">
        <v>355</v>
      </c>
      <c r="F91" s="50" t="s">
        <v>45</v>
      </c>
      <c r="G91" s="67">
        <v>44943</v>
      </c>
      <c r="H91" s="62">
        <v>87864</v>
      </c>
      <c r="I91" s="63">
        <v>87864</v>
      </c>
      <c r="J91" s="59" t="s">
        <v>420</v>
      </c>
      <c r="K91" s="59"/>
      <c r="L91" s="59"/>
      <c r="M91" s="63">
        <v>87864</v>
      </c>
      <c r="N91" s="63">
        <v>0</v>
      </c>
      <c r="O91" s="73" t="s">
        <v>448</v>
      </c>
      <c r="P91" s="63">
        <v>87864</v>
      </c>
      <c r="Q91" s="63">
        <v>87864</v>
      </c>
      <c r="R91" s="63">
        <v>0</v>
      </c>
      <c r="S91" s="63">
        <v>0</v>
      </c>
      <c r="T91" s="59"/>
      <c r="U91" s="59"/>
      <c r="V91" s="59"/>
      <c r="W91" s="63">
        <v>0</v>
      </c>
      <c r="X91" s="67">
        <v>45138</v>
      </c>
    </row>
    <row r="92" spans="1:24" x14ac:dyDescent="0.25">
      <c r="A92" s="59">
        <v>891401777</v>
      </c>
      <c r="B92" s="60" t="s">
        <v>265</v>
      </c>
      <c r="C92" s="59"/>
      <c r="D92" s="50" t="s">
        <v>165</v>
      </c>
      <c r="E92" s="59" t="s">
        <v>356</v>
      </c>
      <c r="F92" s="50" t="s">
        <v>45</v>
      </c>
      <c r="G92" s="67">
        <v>44943</v>
      </c>
      <c r="H92" s="62">
        <v>131012</v>
      </c>
      <c r="I92" s="63">
        <v>131012</v>
      </c>
      <c r="J92" s="59" t="s">
        <v>420</v>
      </c>
      <c r="K92" s="59"/>
      <c r="L92" s="59"/>
      <c r="M92" s="63">
        <v>131012</v>
      </c>
      <c r="N92" s="63">
        <v>0</v>
      </c>
      <c r="O92" s="73" t="s">
        <v>447</v>
      </c>
      <c r="P92" s="63">
        <v>131012</v>
      </c>
      <c r="Q92" s="63">
        <v>131012</v>
      </c>
      <c r="R92" s="63">
        <v>0</v>
      </c>
      <c r="S92" s="63">
        <v>0</v>
      </c>
      <c r="T92" s="59"/>
      <c r="U92" s="59"/>
      <c r="V92" s="59"/>
      <c r="W92" s="63">
        <v>0</v>
      </c>
      <c r="X92" s="67">
        <v>45138</v>
      </c>
    </row>
    <row r="93" spans="1:24" x14ac:dyDescent="0.25">
      <c r="A93" s="59">
        <v>891401777</v>
      </c>
      <c r="B93" s="60" t="s">
        <v>265</v>
      </c>
      <c r="C93" s="59"/>
      <c r="D93" s="50" t="s">
        <v>166</v>
      </c>
      <c r="E93" s="59" t="s">
        <v>357</v>
      </c>
      <c r="F93" s="50" t="s">
        <v>45</v>
      </c>
      <c r="G93" s="67">
        <v>44943</v>
      </c>
      <c r="H93" s="62">
        <v>30930</v>
      </c>
      <c r="I93" s="63">
        <v>30930</v>
      </c>
      <c r="J93" s="59" t="s">
        <v>420</v>
      </c>
      <c r="K93" s="59"/>
      <c r="L93" s="59"/>
      <c r="M93" s="63">
        <v>30930</v>
      </c>
      <c r="N93" s="63">
        <v>0</v>
      </c>
      <c r="O93" s="73" t="s">
        <v>447</v>
      </c>
      <c r="P93" s="63">
        <v>30930</v>
      </c>
      <c r="Q93" s="63">
        <v>30930</v>
      </c>
      <c r="R93" s="63">
        <v>0</v>
      </c>
      <c r="S93" s="63">
        <v>0</v>
      </c>
      <c r="T93" s="59"/>
      <c r="U93" s="59"/>
      <c r="V93" s="59"/>
      <c r="W93" s="63">
        <v>0</v>
      </c>
      <c r="X93" s="67">
        <v>45138</v>
      </c>
    </row>
    <row r="94" spans="1:24" x14ac:dyDescent="0.25">
      <c r="A94" s="59">
        <v>891401777</v>
      </c>
      <c r="B94" s="60" t="s">
        <v>265</v>
      </c>
      <c r="C94" s="59"/>
      <c r="D94" s="50" t="s">
        <v>167</v>
      </c>
      <c r="E94" s="59" t="s">
        <v>358</v>
      </c>
      <c r="F94" s="50" t="s">
        <v>45</v>
      </c>
      <c r="G94" s="67">
        <v>44943</v>
      </c>
      <c r="H94" s="62">
        <v>87864</v>
      </c>
      <c r="I94" s="63">
        <v>87864</v>
      </c>
      <c r="J94" s="59" t="s">
        <v>420</v>
      </c>
      <c r="K94" s="59"/>
      <c r="L94" s="59"/>
      <c r="M94" s="63">
        <v>87864</v>
      </c>
      <c r="N94" s="63">
        <v>0</v>
      </c>
      <c r="O94" s="73" t="s">
        <v>449</v>
      </c>
      <c r="P94" s="63">
        <v>87864</v>
      </c>
      <c r="Q94" s="63">
        <v>87864</v>
      </c>
      <c r="R94" s="63">
        <v>0</v>
      </c>
      <c r="S94" s="63">
        <v>0</v>
      </c>
      <c r="T94" s="59"/>
      <c r="U94" s="59"/>
      <c r="V94" s="59"/>
      <c r="W94" s="63">
        <v>0</v>
      </c>
      <c r="X94" s="67">
        <v>45138</v>
      </c>
    </row>
    <row r="95" spans="1:24" x14ac:dyDescent="0.25">
      <c r="A95" s="59">
        <v>891401777</v>
      </c>
      <c r="B95" s="60" t="s">
        <v>265</v>
      </c>
      <c r="C95" s="59"/>
      <c r="D95" s="50" t="s">
        <v>168</v>
      </c>
      <c r="E95" s="59" t="s">
        <v>359</v>
      </c>
      <c r="F95" s="50" t="s">
        <v>45</v>
      </c>
      <c r="G95" s="67">
        <v>44943</v>
      </c>
      <c r="H95" s="62">
        <v>34302</v>
      </c>
      <c r="I95" s="63">
        <v>34302</v>
      </c>
      <c r="J95" s="59" t="s">
        <v>420</v>
      </c>
      <c r="K95" s="59"/>
      <c r="L95" s="59"/>
      <c r="M95" s="63">
        <v>34302</v>
      </c>
      <c r="N95" s="63">
        <v>0</v>
      </c>
      <c r="O95" s="73" t="s">
        <v>447</v>
      </c>
      <c r="P95" s="63">
        <v>34302</v>
      </c>
      <c r="Q95" s="63">
        <v>34302</v>
      </c>
      <c r="R95" s="63">
        <v>0</v>
      </c>
      <c r="S95" s="63">
        <v>0</v>
      </c>
      <c r="T95" s="59"/>
      <c r="U95" s="59"/>
      <c r="V95" s="59"/>
      <c r="W95" s="63">
        <v>0</v>
      </c>
      <c r="X95" s="67">
        <v>45138</v>
      </c>
    </row>
    <row r="96" spans="1:24" x14ac:dyDescent="0.25">
      <c r="A96" s="59">
        <v>891401777</v>
      </c>
      <c r="B96" s="60" t="s">
        <v>265</v>
      </c>
      <c r="C96" s="59"/>
      <c r="D96" s="50" t="s">
        <v>169</v>
      </c>
      <c r="E96" s="59" t="s">
        <v>360</v>
      </c>
      <c r="F96" s="50" t="s">
        <v>45</v>
      </c>
      <c r="G96" s="67">
        <v>44943</v>
      </c>
      <c r="H96" s="62">
        <v>22048</v>
      </c>
      <c r="I96" s="63">
        <v>22048</v>
      </c>
      <c r="J96" s="59" t="s">
        <v>420</v>
      </c>
      <c r="K96" s="59"/>
      <c r="L96" s="59"/>
      <c r="M96" s="63">
        <v>22048</v>
      </c>
      <c r="N96" s="63">
        <v>0</v>
      </c>
      <c r="O96" s="73" t="s">
        <v>447</v>
      </c>
      <c r="P96" s="63">
        <v>22048</v>
      </c>
      <c r="Q96" s="63">
        <v>22048</v>
      </c>
      <c r="R96" s="63">
        <v>0</v>
      </c>
      <c r="S96" s="63">
        <v>0</v>
      </c>
      <c r="T96" s="59"/>
      <c r="U96" s="59"/>
      <c r="V96" s="59"/>
      <c r="W96" s="63">
        <v>0</v>
      </c>
      <c r="X96" s="67">
        <v>45138</v>
      </c>
    </row>
    <row r="97" spans="1:24" x14ac:dyDescent="0.25">
      <c r="A97" s="59">
        <v>891401777</v>
      </c>
      <c r="B97" s="60" t="s">
        <v>265</v>
      </c>
      <c r="C97" s="59"/>
      <c r="D97" s="50" t="s">
        <v>170</v>
      </c>
      <c r="E97" s="59" t="s">
        <v>361</v>
      </c>
      <c r="F97" s="50" t="s">
        <v>45</v>
      </c>
      <c r="G97" s="67">
        <v>44943</v>
      </c>
      <c r="H97" s="62">
        <v>146262</v>
      </c>
      <c r="I97" s="63">
        <v>34302</v>
      </c>
      <c r="J97" s="59" t="s">
        <v>488</v>
      </c>
      <c r="K97" s="59"/>
      <c r="L97" s="59"/>
      <c r="M97" s="63">
        <v>0</v>
      </c>
      <c r="N97" s="63">
        <v>34302</v>
      </c>
      <c r="O97" s="73" t="s">
        <v>507</v>
      </c>
      <c r="P97" s="63">
        <v>146262</v>
      </c>
      <c r="Q97" s="63">
        <v>146262</v>
      </c>
      <c r="R97" s="63">
        <v>111960</v>
      </c>
      <c r="S97" s="63">
        <v>111960</v>
      </c>
      <c r="T97" s="59">
        <v>4800059489</v>
      </c>
      <c r="U97" s="59" t="s">
        <v>479</v>
      </c>
      <c r="V97" s="59"/>
      <c r="W97" s="63">
        <v>0</v>
      </c>
      <c r="X97" s="67">
        <v>45138</v>
      </c>
    </row>
    <row r="98" spans="1:24" x14ac:dyDescent="0.25">
      <c r="A98" s="59">
        <v>891401777</v>
      </c>
      <c r="B98" s="60" t="s">
        <v>265</v>
      </c>
      <c r="C98" s="59"/>
      <c r="D98" s="50" t="s">
        <v>171</v>
      </c>
      <c r="E98" s="59" t="s">
        <v>362</v>
      </c>
      <c r="F98" s="50" t="s">
        <v>45</v>
      </c>
      <c r="G98" s="67">
        <v>44943</v>
      </c>
      <c r="H98" s="62">
        <v>445218</v>
      </c>
      <c r="I98" s="63">
        <v>275088</v>
      </c>
      <c r="J98" s="59" t="s">
        <v>488</v>
      </c>
      <c r="K98" s="59"/>
      <c r="L98" s="59"/>
      <c r="M98" s="63">
        <v>0</v>
      </c>
      <c r="N98" s="63">
        <v>275088</v>
      </c>
      <c r="O98" s="73" t="s">
        <v>514</v>
      </c>
      <c r="P98" s="63">
        <v>445218</v>
      </c>
      <c r="Q98" s="63">
        <v>445218</v>
      </c>
      <c r="R98" s="63">
        <v>170130</v>
      </c>
      <c r="S98" s="63">
        <v>170130</v>
      </c>
      <c r="T98" s="59">
        <v>4800059489</v>
      </c>
      <c r="U98" s="59" t="s">
        <v>479</v>
      </c>
      <c r="V98" s="59"/>
      <c r="W98" s="63">
        <v>0</v>
      </c>
      <c r="X98" s="67">
        <v>45138</v>
      </c>
    </row>
    <row r="99" spans="1:24" x14ac:dyDescent="0.25">
      <c r="A99" s="59">
        <v>891401777</v>
      </c>
      <c r="B99" s="60" t="s">
        <v>265</v>
      </c>
      <c r="C99" s="59"/>
      <c r="D99" s="50" t="s">
        <v>172</v>
      </c>
      <c r="E99" s="59" t="s">
        <v>363</v>
      </c>
      <c r="F99" s="50" t="s">
        <v>45</v>
      </c>
      <c r="G99" s="67">
        <v>44943</v>
      </c>
      <c r="H99" s="62">
        <v>87864</v>
      </c>
      <c r="I99" s="63">
        <v>87864</v>
      </c>
      <c r="J99" s="59" t="s">
        <v>420</v>
      </c>
      <c r="K99" s="59"/>
      <c r="L99" s="59"/>
      <c r="M99" s="63">
        <v>87864</v>
      </c>
      <c r="N99" s="63">
        <v>0</v>
      </c>
      <c r="O99" s="73" t="s">
        <v>450</v>
      </c>
      <c r="P99" s="63">
        <v>87864</v>
      </c>
      <c r="Q99" s="63">
        <v>87864</v>
      </c>
      <c r="R99" s="63">
        <v>0</v>
      </c>
      <c r="S99" s="63">
        <v>0</v>
      </c>
      <c r="T99" s="59"/>
      <c r="U99" s="59"/>
      <c r="V99" s="59"/>
      <c r="W99" s="63">
        <v>0</v>
      </c>
      <c r="X99" s="67">
        <v>45138</v>
      </c>
    </row>
    <row r="100" spans="1:24" x14ac:dyDescent="0.25">
      <c r="A100" s="59">
        <v>891401777</v>
      </c>
      <c r="B100" s="60" t="s">
        <v>265</v>
      </c>
      <c r="C100" s="59"/>
      <c r="D100" s="50" t="s">
        <v>173</v>
      </c>
      <c r="E100" s="59" t="s">
        <v>364</v>
      </c>
      <c r="F100" s="50" t="s">
        <v>45</v>
      </c>
      <c r="G100" s="67">
        <v>44943</v>
      </c>
      <c r="H100" s="62">
        <v>207030</v>
      </c>
      <c r="I100" s="63">
        <v>207030</v>
      </c>
      <c r="J100" s="59" t="s">
        <v>420</v>
      </c>
      <c r="K100" s="59"/>
      <c r="L100" s="59"/>
      <c r="M100" s="63">
        <v>207030</v>
      </c>
      <c r="N100" s="63">
        <v>0</v>
      </c>
      <c r="O100" s="73" t="s">
        <v>447</v>
      </c>
      <c r="P100" s="63">
        <v>207030</v>
      </c>
      <c r="Q100" s="63">
        <v>207030</v>
      </c>
      <c r="R100" s="63">
        <v>0</v>
      </c>
      <c r="S100" s="63">
        <v>0</v>
      </c>
      <c r="T100" s="59"/>
      <c r="U100" s="59"/>
      <c r="V100" s="59"/>
      <c r="W100" s="63">
        <v>0</v>
      </c>
      <c r="X100" s="67">
        <v>45138</v>
      </c>
    </row>
    <row r="101" spans="1:24" x14ac:dyDescent="0.25">
      <c r="A101" s="59">
        <v>891401777</v>
      </c>
      <c r="B101" s="60" t="s">
        <v>265</v>
      </c>
      <c r="C101" s="59"/>
      <c r="D101" s="50" t="s">
        <v>174</v>
      </c>
      <c r="E101" s="59" t="s">
        <v>365</v>
      </c>
      <c r="F101" s="50" t="s">
        <v>45</v>
      </c>
      <c r="G101" s="67">
        <v>44943</v>
      </c>
      <c r="H101" s="62">
        <v>630080</v>
      </c>
      <c r="I101" s="63">
        <v>390920</v>
      </c>
      <c r="J101" s="59" t="s">
        <v>488</v>
      </c>
      <c r="K101" s="59"/>
      <c r="L101" s="59"/>
      <c r="M101" s="63">
        <v>0</v>
      </c>
      <c r="N101" s="63">
        <v>390920</v>
      </c>
      <c r="O101" s="73" t="s">
        <v>515</v>
      </c>
      <c r="P101" s="63">
        <v>630080</v>
      </c>
      <c r="Q101" s="63">
        <v>630080</v>
      </c>
      <c r="R101" s="63">
        <v>239160</v>
      </c>
      <c r="S101" s="63">
        <v>239160</v>
      </c>
      <c r="T101" s="59">
        <v>4800059489</v>
      </c>
      <c r="U101" s="59" t="s">
        <v>479</v>
      </c>
      <c r="V101" s="59"/>
      <c r="W101" s="63">
        <v>0</v>
      </c>
      <c r="X101" s="67">
        <v>45138</v>
      </c>
    </row>
    <row r="102" spans="1:24" x14ac:dyDescent="0.25">
      <c r="A102" s="59">
        <v>891401777</v>
      </c>
      <c r="B102" s="60" t="s">
        <v>265</v>
      </c>
      <c r="C102" s="59"/>
      <c r="D102" s="50" t="s">
        <v>175</v>
      </c>
      <c r="E102" s="59" t="s">
        <v>366</v>
      </c>
      <c r="F102" s="50" t="s">
        <v>45</v>
      </c>
      <c r="G102" s="67">
        <v>44943</v>
      </c>
      <c r="H102" s="62">
        <v>43932</v>
      </c>
      <c r="I102" s="63">
        <v>43932</v>
      </c>
      <c r="J102" s="59" t="s">
        <v>420</v>
      </c>
      <c r="K102" s="59"/>
      <c r="L102" s="59"/>
      <c r="M102" s="63">
        <v>43932</v>
      </c>
      <c r="N102" s="63">
        <v>0</v>
      </c>
      <c r="O102" s="73" t="s">
        <v>429</v>
      </c>
      <c r="P102" s="63">
        <v>43932</v>
      </c>
      <c r="Q102" s="63">
        <v>43932</v>
      </c>
      <c r="R102" s="63">
        <v>0</v>
      </c>
      <c r="S102" s="63">
        <v>0</v>
      </c>
      <c r="T102" s="59"/>
      <c r="U102" s="59"/>
      <c r="V102" s="59"/>
      <c r="W102" s="63">
        <v>0</v>
      </c>
      <c r="X102" s="67">
        <v>45138</v>
      </c>
    </row>
    <row r="103" spans="1:24" x14ac:dyDescent="0.25">
      <c r="A103" s="59">
        <v>891401777</v>
      </c>
      <c r="B103" s="60" t="s">
        <v>265</v>
      </c>
      <c r="C103" s="59"/>
      <c r="D103" s="50" t="s">
        <v>176</v>
      </c>
      <c r="E103" s="59" t="s">
        <v>367</v>
      </c>
      <c r="F103" s="50" t="s">
        <v>45</v>
      </c>
      <c r="G103" s="67">
        <v>44943</v>
      </c>
      <c r="H103" s="62">
        <v>98994</v>
      </c>
      <c r="I103" s="63">
        <v>87864</v>
      </c>
      <c r="J103" s="59" t="s">
        <v>488</v>
      </c>
      <c r="K103" s="59"/>
      <c r="L103" s="59"/>
      <c r="M103" s="63">
        <v>0</v>
      </c>
      <c r="N103" s="63">
        <v>87864</v>
      </c>
      <c r="O103" s="73" t="s">
        <v>513</v>
      </c>
      <c r="P103" s="63">
        <v>98994</v>
      </c>
      <c r="Q103" s="63">
        <v>98994</v>
      </c>
      <c r="R103" s="63">
        <v>11130</v>
      </c>
      <c r="S103" s="63">
        <v>11130</v>
      </c>
      <c r="T103" s="59">
        <v>4800059489</v>
      </c>
      <c r="U103" s="59" t="s">
        <v>479</v>
      </c>
      <c r="V103" s="59"/>
      <c r="W103" s="63">
        <v>0</v>
      </c>
      <c r="X103" s="67">
        <v>45138</v>
      </c>
    </row>
    <row r="104" spans="1:24" x14ac:dyDescent="0.25">
      <c r="A104" s="59">
        <v>891401777</v>
      </c>
      <c r="B104" s="60" t="s">
        <v>265</v>
      </c>
      <c r="C104" s="59"/>
      <c r="D104" s="50" t="s">
        <v>177</v>
      </c>
      <c r="E104" s="59" t="s">
        <v>368</v>
      </c>
      <c r="F104" s="50" t="s">
        <v>45</v>
      </c>
      <c r="G104" s="67">
        <v>44943</v>
      </c>
      <c r="H104" s="62">
        <v>151470</v>
      </c>
      <c r="I104" s="63">
        <v>140340</v>
      </c>
      <c r="J104" s="59" t="s">
        <v>488</v>
      </c>
      <c r="K104" s="59"/>
      <c r="L104" s="59"/>
      <c r="M104" s="63">
        <v>0</v>
      </c>
      <c r="N104" s="63">
        <v>140340</v>
      </c>
      <c r="O104" s="73" t="s">
        <v>516</v>
      </c>
      <c r="P104" s="63">
        <v>151470</v>
      </c>
      <c r="Q104" s="63">
        <v>151470</v>
      </c>
      <c r="R104" s="63">
        <v>11130</v>
      </c>
      <c r="S104" s="63">
        <v>11130</v>
      </c>
      <c r="T104" s="59">
        <v>4800059489</v>
      </c>
      <c r="U104" s="59" t="s">
        <v>479</v>
      </c>
      <c r="V104" s="59"/>
      <c r="W104" s="63">
        <v>0</v>
      </c>
      <c r="X104" s="67">
        <v>45138</v>
      </c>
    </row>
    <row r="105" spans="1:24" x14ac:dyDescent="0.25">
      <c r="A105" s="59">
        <v>891401777</v>
      </c>
      <c r="B105" s="60" t="s">
        <v>265</v>
      </c>
      <c r="C105" s="59"/>
      <c r="D105" s="50" t="s">
        <v>178</v>
      </c>
      <c r="E105" s="59" t="s">
        <v>369</v>
      </c>
      <c r="F105" s="50" t="s">
        <v>45</v>
      </c>
      <c r="G105" s="67">
        <v>44943</v>
      </c>
      <c r="H105" s="62">
        <v>43932</v>
      </c>
      <c r="I105" s="63">
        <v>43932</v>
      </c>
      <c r="J105" s="59" t="s">
        <v>420</v>
      </c>
      <c r="K105" s="59"/>
      <c r="L105" s="59"/>
      <c r="M105" s="63">
        <v>43932</v>
      </c>
      <c r="N105" s="63">
        <v>0</v>
      </c>
      <c r="O105" s="73" t="s">
        <v>429</v>
      </c>
      <c r="P105" s="63">
        <v>43932</v>
      </c>
      <c r="Q105" s="63">
        <v>43932</v>
      </c>
      <c r="R105" s="63">
        <v>0</v>
      </c>
      <c r="S105" s="63">
        <v>0</v>
      </c>
      <c r="T105" s="59"/>
      <c r="U105" s="59"/>
      <c r="V105" s="59"/>
      <c r="W105" s="63">
        <v>0</v>
      </c>
      <c r="X105" s="67">
        <v>45138</v>
      </c>
    </row>
    <row r="106" spans="1:24" x14ac:dyDescent="0.25">
      <c r="A106" s="59">
        <v>891401777</v>
      </c>
      <c r="B106" s="60" t="s">
        <v>265</v>
      </c>
      <c r="C106" s="59"/>
      <c r="D106" s="50" t="s">
        <v>179</v>
      </c>
      <c r="E106" s="59" t="s">
        <v>370</v>
      </c>
      <c r="F106" s="50" t="s">
        <v>45</v>
      </c>
      <c r="G106" s="67">
        <v>44943</v>
      </c>
      <c r="H106" s="62">
        <v>87864</v>
      </c>
      <c r="I106" s="63">
        <v>87864</v>
      </c>
      <c r="J106" s="59" t="s">
        <v>420</v>
      </c>
      <c r="K106" s="59"/>
      <c r="L106" s="59"/>
      <c r="M106" s="63">
        <v>87864</v>
      </c>
      <c r="N106" s="63">
        <v>0</v>
      </c>
      <c r="O106" s="73" t="s">
        <v>451</v>
      </c>
      <c r="P106" s="63">
        <v>87864</v>
      </c>
      <c r="Q106" s="63">
        <v>87864</v>
      </c>
      <c r="R106" s="63">
        <v>0</v>
      </c>
      <c r="S106" s="63">
        <v>0</v>
      </c>
      <c r="T106" s="59"/>
      <c r="U106" s="59"/>
      <c r="V106" s="59"/>
      <c r="W106" s="63">
        <v>0</v>
      </c>
      <c r="X106" s="67">
        <v>45138</v>
      </c>
    </row>
    <row r="107" spans="1:24" x14ac:dyDescent="0.25">
      <c r="A107" s="59">
        <v>891401777</v>
      </c>
      <c r="B107" s="60" t="s">
        <v>265</v>
      </c>
      <c r="C107" s="59"/>
      <c r="D107" s="50" t="s">
        <v>180</v>
      </c>
      <c r="E107" s="59" t="s">
        <v>371</v>
      </c>
      <c r="F107" s="50" t="s">
        <v>45</v>
      </c>
      <c r="G107" s="67">
        <v>44943</v>
      </c>
      <c r="H107" s="62">
        <v>140340</v>
      </c>
      <c r="I107" s="63">
        <v>140340</v>
      </c>
      <c r="J107" s="59" t="s">
        <v>420</v>
      </c>
      <c r="K107" s="59"/>
      <c r="L107" s="59"/>
      <c r="M107" s="63">
        <v>140340</v>
      </c>
      <c r="N107" s="63">
        <v>0</v>
      </c>
      <c r="O107" s="73" t="s">
        <v>452</v>
      </c>
      <c r="P107" s="63">
        <v>140340</v>
      </c>
      <c r="Q107" s="63">
        <v>140340</v>
      </c>
      <c r="R107" s="63">
        <v>0</v>
      </c>
      <c r="S107" s="63">
        <v>0</v>
      </c>
      <c r="T107" s="59"/>
      <c r="U107" s="59"/>
      <c r="V107" s="59"/>
      <c r="W107" s="63">
        <v>0</v>
      </c>
      <c r="X107" s="67">
        <v>45138</v>
      </c>
    </row>
    <row r="108" spans="1:24" x14ac:dyDescent="0.25">
      <c r="A108" s="59">
        <v>891401777</v>
      </c>
      <c r="B108" s="60" t="s">
        <v>265</v>
      </c>
      <c r="C108" s="59"/>
      <c r="D108" s="50" t="s">
        <v>181</v>
      </c>
      <c r="E108" s="59" t="s">
        <v>372</v>
      </c>
      <c r="F108" s="50" t="s">
        <v>45</v>
      </c>
      <c r="G108" s="67">
        <v>44943</v>
      </c>
      <c r="H108" s="62">
        <v>207030</v>
      </c>
      <c r="I108" s="63">
        <v>207030</v>
      </c>
      <c r="J108" s="59" t="s">
        <v>420</v>
      </c>
      <c r="K108" s="59"/>
      <c r="L108" s="59"/>
      <c r="M108" s="63">
        <v>207030</v>
      </c>
      <c r="N108" s="63">
        <v>0</v>
      </c>
      <c r="O108" s="73" t="s">
        <v>451</v>
      </c>
      <c r="P108" s="63">
        <v>207030</v>
      </c>
      <c r="Q108" s="63">
        <v>207030</v>
      </c>
      <c r="R108" s="63">
        <v>0</v>
      </c>
      <c r="S108" s="63">
        <v>0</v>
      </c>
      <c r="T108" s="59"/>
      <c r="U108" s="59"/>
      <c r="V108" s="59"/>
      <c r="W108" s="63">
        <v>0</v>
      </c>
      <c r="X108" s="67">
        <v>45138</v>
      </c>
    </row>
    <row r="109" spans="1:24" x14ac:dyDescent="0.25">
      <c r="A109" s="59">
        <v>891401777</v>
      </c>
      <c r="B109" s="60" t="s">
        <v>265</v>
      </c>
      <c r="C109" s="59"/>
      <c r="D109" s="50" t="s">
        <v>182</v>
      </c>
      <c r="E109" s="59" t="s">
        <v>373</v>
      </c>
      <c r="F109" s="50" t="s">
        <v>45</v>
      </c>
      <c r="G109" s="67">
        <v>44943</v>
      </c>
      <c r="H109" s="62">
        <v>131012</v>
      </c>
      <c r="I109" s="63">
        <v>131012</v>
      </c>
      <c r="J109" s="59" t="s">
        <v>420</v>
      </c>
      <c r="K109" s="59"/>
      <c r="L109" s="59"/>
      <c r="M109" s="63">
        <v>131012</v>
      </c>
      <c r="N109" s="63">
        <v>0</v>
      </c>
      <c r="O109" s="73" t="s">
        <v>452</v>
      </c>
      <c r="P109" s="63">
        <v>131012</v>
      </c>
      <c r="Q109" s="63">
        <v>131012</v>
      </c>
      <c r="R109" s="63">
        <v>0</v>
      </c>
      <c r="S109" s="63">
        <v>0</v>
      </c>
      <c r="T109" s="59"/>
      <c r="U109" s="59"/>
      <c r="V109" s="59"/>
      <c r="W109" s="63">
        <v>0</v>
      </c>
      <c r="X109" s="67">
        <v>45138</v>
      </c>
    </row>
    <row r="110" spans="1:24" x14ac:dyDescent="0.25">
      <c r="A110" s="59">
        <v>891401777</v>
      </c>
      <c r="B110" s="60" t="s">
        <v>265</v>
      </c>
      <c r="C110" s="59"/>
      <c r="D110" s="50" t="s">
        <v>183</v>
      </c>
      <c r="E110" s="59" t="s">
        <v>374</v>
      </c>
      <c r="F110" s="50" t="s">
        <v>45</v>
      </c>
      <c r="G110" s="67">
        <v>44943</v>
      </c>
      <c r="H110" s="62">
        <v>123360</v>
      </c>
      <c r="I110" s="63">
        <v>123360</v>
      </c>
      <c r="J110" s="59" t="s">
        <v>420</v>
      </c>
      <c r="K110" s="59"/>
      <c r="L110" s="59"/>
      <c r="M110" s="63">
        <v>123360</v>
      </c>
      <c r="N110" s="63">
        <v>0</v>
      </c>
      <c r="O110" s="73" t="s">
        <v>452</v>
      </c>
      <c r="P110" s="63">
        <v>123360</v>
      </c>
      <c r="Q110" s="63">
        <v>123360</v>
      </c>
      <c r="R110" s="63">
        <v>0</v>
      </c>
      <c r="S110" s="63">
        <v>0</v>
      </c>
      <c r="T110" s="59"/>
      <c r="U110" s="59"/>
      <c r="V110" s="59"/>
      <c r="W110" s="63">
        <v>0</v>
      </c>
      <c r="X110" s="67">
        <v>45138</v>
      </c>
    </row>
    <row r="111" spans="1:24" x14ac:dyDescent="0.25">
      <c r="A111" s="59">
        <v>891401777</v>
      </c>
      <c r="B111" s="60" t="s">
        <v>265</v>
      </c>
      <c r="C111" s="59"/>
      <c r="D111" s="50" t="s">
        <v>184</v>
      </c>
      <c r="E111" s="59" t="s">
        <v>375</v>
      </c>
      <c r="F111" s="50" t="s">
        <v>45</v>
      </c>
      <c r="G111" s="67">
        <v>44943</v>
      </c>
      <c r="H111" s="62">
        <v>207030</v>
      </c>
      <c r="I111" s="63">
        <v>207030</v>
      </c>
      <c r="J111" s="59" t="s">
        <v>420</v>
      </c>
      <c r="K111" s="59"/>
      <c r="L111" s="59"/>
      <c r="M111" s="63">
        <v>207030</v>
      </c>
      <c r="N111" s="63">
        <v>0</v>
      </c>
      <c r="O111" s="73" t="s">
        <v>451</v>
      </c>
      <c r="P111" s="63">
        <v>207030</v>
      </c>
      <c r="Q111" s="63">
        <v>207030</v>
      </c>
      <c r="R111" s="63">
        <v>0</v>
      </c>
      <c r="S111" s="63">
        <v>0</v>
      </c>
      <c r="T111" s="59"/>
      <c r="U111" s="59"/>
      <c r="V111" s="59"/>
      <c r="W111" s="63">
        <v>0</v>
      </c>
      <c r="X111" s="67">
        <v>45138</v>
      </c>
    </row>
    <row r="112" spans="1:24" x14ac:dyDescent="0.25">
      <c r="A112" s="59">
        <v>891401777</v>
      </c>
      <c r="B112" s="60" t="s">
        <v>265</v>
      </c>
      <c r="C112" s="59"/>
      <c r="D112" s="50" t="s">
        <v>185</v>
      </c>
      <c r="E112" s="59" t="s">
        <v>376</v>
      </c>
      <c r="F112" s="50" t="s">
        <v>45</v>
      </c>
      <c r="G112" s="67">
        <v>44943</v>
      </c>
      <c r="H112" s="62">
        <v>140340</v>
      </c>
      <c r="I112" s="63">
        <v>140340</v>
      </c>
      <c r="J112" s="59" t="s">
        <v>420</v>
      </c>
      <c r="K112" s="59"/>
      <c r="L112" s="59"/>
      <c r="M112" s="63">
        <v>140340</v>
      </c>
      <c r="N112" s="63">
        <v>0</v>
      </c>
      <c r="O112" s="73" t="s">
        <v>452</v>
      </c>
      <c r="P112" s="63">
        <v>140340</v>
      </c>
      <c r="Q112" s="63">
        <v>140340</v>
      </c>
      <c r="R112" s="63">
        <v>0</v>
      </c>
      <c r="S112" s="63">
        <v>0</v>
      </c>
      <c r="T112" s="59"/>
      <c r="U112" s="59"/>
      <c r="V112" s="59"/>
      <c r="W112" s="63">
        <v>0</v>
      </c>
      <c r="X112" s="67">
        <v>45138</v>
      </c>
    </row>
    <row r="113" spans="1:24" x14ac:dyDescent="0.25">
      <c r="A113" s="59">
        <v>891401777</v>
      </c>
      <c r="B113" s="60" t="s">
        <v>265</v>
      </c>
      <c r="C113" s="59"/>
      <c r="D113" s="50" t="s">
        <v>186</v>
      </c>
      <c r="E113" s="59" t="s">
        <v>377</v>
      </c>
      <c r="F113" s="50" t="s">
        <v>45</v>
      </c>
      <c r="G113" s="67">
        <v>44943</v>
      </c>
      <c r="H113" s="62">
        <v>43932</v>
      </c>
      <c r="I113" s="63">
        <v>43932</v>
      </c>
      <c r="J113" s="59" t="s">
        <v>420</v>
      </c>
      <c r="K113" s="59"/>
      <c r="L113" s="59"/>
      <c r="M113" s="63">
        <v>43932</v>
      </c>
      <c r="N113" s="63">
        <v>0</v>
      </c>
      <c r="O113" s="73" t="s">
        <v>453</v>
      </c>
      <c r="P113" s="63">
        <v>43932</v>
      </c>
      <c r="Q113" s="63">
        <v>43932</v>
      </c>
      <c r="R113" s="63">
        <v>0</v>
      </c>
      <c r="S113" s="63">
        <v>0</v>
      </c>
      <c r="T113" s="59"/>
      <c r="U113" s="59"/>
      <c r="V113" s="59"/>
      <c r="W113" s="63">
        <v>0</v>
      </c>
      <c r="X113" s="67">
        <v>45138</v>
      </c>
    </row>
    <row r="114" spans="1:24" x14ac:dyDescent="0.25">
      <c r="A114" s="59">
        <v>891401777</v>
      </c>
      <c r="B114" s="60" t="s">
        <v>265</v>
      </c>
      <c r="C114" s="59"/>
      <c r="D114" s="50" t="s">
        <v>187</v>
      </c>
      <c r="E114" s="59" t="s">
        <v>378</v>
      </c>
      <c r="F114" s="50" t="s">
        <v>45</v>
      </c>
      <c r="G114" s="67">
        <v>44943</v>
      </c>
      <c r="H114" s="62">
        <v>102960</v>
      </c>
      <c r="I114" s="63">
        <v>102960</v>
      </c>
      <c r="J114" s="59" t="s">
        <v>420</v>
      </c>
      <c r="K114" s="59"/>
      <c r="L114" s="59"/>
      <c r="M114" s="63">
        <v>102960</v>
      </c>
      <c r="N114" s="63">
        <v>0</v>
      </c>
      <c r="O114" s="73" t="s">
        <v>454</v>
      </c>
      <c r="P114" s="63">
        <v>102960</v>
      </c>
      <c r="Q114" s="63">
        <v>102960</v>
      </c>
      <c r="R114" s="63">
        <v>0</v>
      </c>
      <c r="S114" s="63">
        <v>0</v>
      </c>
      <c r="T114" s="59"/>
      <c r="U114" s="59"/>
      <c r="V114" s="59"/>
      <c r="W114" s="63">
        <v>0</v>
      </c>
      <c r="X114" s="67">
        <v>45138</v>
      </c>
    </row>
    <row r="115" spans="1:24" x14ac:dyDescent="0.25">
      <c r="A115" s="59">
        <v>891401777</v>
      </c>
      <c r="B115" s="60" t="s">
        <v>265</v>
      </c>
      <c r="C115" s="59"/>
      <c r="D115" s="50" t="s">
        <v>188</v>
      </c>
      <c r="E115" s="59" t="s">
        <v>379</v>
      </c>
      <c r="F115" s="50" t="s">
        <v>45</v>
      </c>
      <c r="G115" s="67">
        <v>44943</v>
      </c>
      <c r="H115" s="62">
        <v>123360</v>
      </c>
      <c r="I115" s="63">
        <v>123360</v>
      </c>
      <c r="J115" s="59" t="s">
        <v>420</v>
      </c>
      <c r="K115" s="59"/>
      <c r="L115" s="59"/>
      <c r="M115" s="63">
        <v>123360</v>
      </c>
      <c r="N115" s="63">
        <v>0</v>
      </c>
      <c r="O115" s="73" t="s">
        <v>455</v>
      </c>
      <c r="P115" s="63">
        <v>123360</v>
      </c>
      <c r="Q115" s="63">
        <v>123360</v>
      </c>
      <c r="R115" s="63">
        <v>0</v>
      </c>
      <c r="S115" s="63">
        <v>0</v>
      </c>
      <c r="T115" s="59"/>
      <c r="U115" s="59"/>
      <c r="V115" s="59"/>
      <c r="W115" s="63">
        <v>0</v>
      </c>
      <c r="X115" s="67">
        <v>45138</v>
      </c>
    </row>
    <row r="116" spans="1:24" x14ac:dyDescent="0.25">
      <c r="A116" s="59">
        <v>891401777</v>
      </c>
      <c r="B116" s="60" t="s">
        <v>265</v>
      </c>
      <c r="C116" s="59"/>
      <c r="D116" s="50" t="s">
        <v>189</v>
      </c>
      <c r="E116" s="59" t="s">
        <v>380</v>
      </c>
      <c r="F116" s="50" t="s">
        <v>45</v>
      </c>
      <c r="G116" s="67">
        <v>44943</v>
      </c>
      <c r="H116" s="62">
        <v>977910</v>
      </c>
      <c r="I116" s="63">
        <v>373524</v>
      </c>
      <c r="J116" s="59" t="s">
        <v>420</v>
      </c>
      <c r="K116" s="59"/>
      <c r="L116" s="59"/>
      <c r="M116" s="63">
        <v>977910</v>
      </c>
      <c r="N116" s="63">
        <v>0</v>
      </c>
      <c r="O116" s="73" t="s">
        <v>456</v>
      </c>
      <c r="P116" s="63">
        <v>977910</v>
      </c>
      <c r="Q116" s="63">
        <v>977910</v>
      </c>
      <c r="R116" s="63">
        <v>0</v>
      </c>
      <c r="S116" s="63">
        <v>0</v>
      </c>
      <c r="T116" s="59"/>
      <c r="U116" s="59"/>
      <c r="V116" s="59"/>
      <c r="W116" s="63">
        <v>0</v>
      </c>
      <c r="X116" s="67">
        <v>45138</v>
      </c>
    </row>
    <row r="117" spans="1:24" x14ac:dyDescent="0.25">
      <c r="A117" s="59">
        <v>891401777</v>
      </c>
      <c r="B117" s="60" t="s">
        <v>265</v>
      </c>
      <c r="C117" s="59"/>
      <c r="D117" s="50" t="s">
        <v>190</v>
      </c>
      <c r="E117" s="59" t="s">
        <v>381</v>
      </c>
      <c r="F117" s="50" t="s">
        <v>45</v>
      </c>
      <c r="G117" s="67">
        <v>44943</v>
      </c>
      <c r="H117" s="62">
        <v>240324</v>
      </c>
      <c r="I117" s="63">
        <v>191964</v>
      </c>
      <c r="J117" s="59" t="s">
        <v>488</v>
      </c>
      <c r="K117" s="59"/>
      <c r="L117" s="59"/>
      <c r="M117" s="63">
        <v>0</v>
      </c>
      <c r="N117" s="63">
        <v>191964</v>
      </c>
      <c r="O117" s="73" t="s">
        <v>517</v>
      </c>
      <c r="P117" s="63">
        <v>240324</v>
      </c>
      <c r="Q117" s="63">
        <v>240324</v>
      </c>
      <c r="R117" s="63">
        <v>48360</v>
      </c>
      <c r="S117" s="63">
        <v>48360</v>
      </c>
      <c r="T117" s="59">
        <v>4800059489</v>
      </c>
      <c r="U117" s="59" t="s">
        <v>479</v>
      </c>
      <c r="V117" s="59"/>
      <c r="W117" s="63">
        <v>0</v>
      </c>
      <c r="X117" s="67">
        <v>45138</v>
      </c>
    </row>
    <row r="118" spans="1:24" x14ac:dyDescent="0.25">
      <c r="A118" s="59">
        <v>891401777</v>
      </c>
      <c r="B118" s="60" t="s">
        <v>265</v>
      </c>
      <c r="C118" s="59"/>
      <c r="D118" s="50" t="s">
        <v>191</v>
      </c>
      <c r="E118" s="59" t="s">
        <v>382</v>
      </c>
      <c r="F118" s="50" t="s">
        <v>192</v>
      </c>
      <c r="G118" s="67">
        <v>44943</v>
      </c>
      <c r="H118" s="62">
        <v>186381</v>
      </c>
      <c r="I118" s="63">
        <v>19710</v>
      </c>
      <c r="J118" s="59" t="s">
        <v>488</v>
      </c>
      <c r="K118" s="59"/>
      <c r="L118" s="59"/>
      <c r="M118" s="63">
        <v>0</v>
      </c>
      <c r="N118" s="63">
        <v>19710</v>
      </c>
      <c r="O118" s="73" t="s">
        <v>457</v>
      </c>
      <c r="P118" s="63">
        <v>186381</v>
      </c>
      <c r="Q118" s="63">
        <v>186381</v>
      </c>
      <c r="R118" s="63">
        <v>166671</v>
      </c>
      <c r="S118" s="63">
        <v>166671</v>
      </c>
      <c r="T118" s="59">
        <v>4800058858</v>
      </c>
      <c r="U118" s="59" t="s">
        <v>482</v>
      </c>
      <c r="V118" s="59"/>
      <c r="W118" s="63">
        <v>0</v>
      </c>
      <c r="X118" s="67">
        <v>45138</v>
      </c>
    </row>
    <row r="119" spans="1:24" x14ac:dyDescent="0.25">
      <c r="A119" s="59">
        <v>891401777</v>
      </c>
      <c r="B119" s="60" t="s">
        <v>265</v>
      </c>
      <c r="C119" s="59"/>
      <c r="D119" s="50" t="s">
        <v>193</v>
      </c>
      <c r="E119" s="59" t="s">
        <v>383</v>
      </c>
      <c r="F119" s="50" t="s">
        <v>194</v>
      </c>
      <c r="G119" s="67">
        <v>44943</v>
      </c>
      <c r="H119" s="62">
        <v>68604</v>
      </c>
      <c r="I119" s="63">
        <v>68604</v>
      </c>
      <c r="J119" s="59" t="s">
        <v>420</v>
      </c>
      <c r="K119" s="59"/>
      <c r="L119" s="59"/>
      <c r="M119" s="63">
        <v>68604</v>
      </c>
      <c r="N119" s="63">
        <v>0</v>
      </c>
      <c r="O119" s="73" t="s">
        <v>456</v>
      </c>
      <c r="P119" s="63">
        <v>68604</v>
      </c>
      <c r="Q119" s="63">
        <v>68604</v>
      </c>
      <c r="R119" s="63">
        <v>0</v>
      </c>
      <c r="S119" s="63">
        <v>0</v>
      </c>
      <c r="T119" s="59"/>
      <c r="U119" s="59"/>
      <c r="V119" s="59"/>
      <c r="W119" s="63">
        <v>0</v>
      </c>
      <c r="X119" s="67">
        <v>45138</v>
      </c>
    </row>
    <row r="120" spans="1:24" x14ac:dyDescent="0.25">
      <c r="A120" s="59">
        <v>891401777</v>
      </c>
      <c r="B120" s="60" t="s">
        <v>265</v>
      </c>
      <c r="C120" s="59"/>
      <c r="D120" s="50" t="s">
        <v>195</v>
      </c>
      <c r="E120" s="59" t="s">
        <v>384</v>
      </c>
      <c r="F120" s="50" t="s">
        <v>194</v>
      </c>
      <c r="G120" s="67">
        <v>44943</v>
      </c>
      <c r="H120" s="62">
        <v>6360</v>
      </c>
      <c r="I120" s="63">
        <v>6360</v>
      </c>
      <c r="J120" s="59" t="s">
        <v>420</v>
      </c>
      <c r="K120" s="59"/>
      <c r="L120" s="59"/>
      <c r="M120" s="63">
        <v>6360</v>
      </c>
      <c r="N120" s="63">
        <v>0</v>
      </c>
      <c r="O120" s="73" t="s">
        <v>458</v>
      </c>
      <c r="P120" s="63">
        <v>6360</v>
      </c>
      <c r="Q120" s="63">
        <v>6360</v>
      </c>
      <c r="R120" s="63">
        <v>0</v>
      </c>
      <c r="S120" s="63">
        <v>0</v>
      </c>
      <c r="T120" s="59"/>
      <c r="U120" s="59"/>
      <c r="V120" s="59"/>
      <c r="W120" s="63">
        <v>0</v>
      </c>
      <c r="X120" s="67">
        <v>45138</v>
      </c>
    </row>
    <row r="121" spans="1:24" x14ac:dyDescent="0.25">
      <c r="A121" s="59">
        <v>891401777</v>
      </c>
      <c r="B121" s="60" t="s">
        <v>265</v>
      </c>
      <c r="C121" s="59"/>
      <c r="D121" s="50" t="s">
        <v>196</v>
      </c>
      <c r="E121" s="59" t="s">
        <v>385</v>
      </c>
      <c r="F121" s="50" t="s">
        <v>194</v>
      </c>
      <c r="G121" s="67">
        <v>44943</v>
      </c>
      <c r="H121" s="62">
        <v>6360</v>
      </c>
      <c r="I121" s="63">
        <v>6360</v>
      </c>
      <c r="J121" s="59" t="s">
        <v>420</v>
      </c>
      <c r="K121" s="59"/>
      <c r="L121" s="59"/>
      <c r="M121" s="63">
        <v>6360</v>
      </c>
      <c r="N121" s="63">
        <v>0</v>
      </c>
      <c r="O121" s="73" t="s">
        <v>458</v>
      </c>
      <c r="P121" s="63">
        <v>6360</v>
      </c>
      <c r="Q121" s="63">
        <v>6360</v>
      </c>
      <c r="R121" s="63">
        <v>0</v>
      </c>
      <c r="S121" s="63">
        <v>0</v>
      </c>
      <c r="T121" s="59"/>
      <c r="U121" s="59"/>
      <c r="V121" s="59"/>
      <c r="W121" s="63">
        <v>0</v>
      </c>
      <c r="X121" s="67">
        <v>45138</v>
      </c>
    </row>
    <row r="122" spans="1:24" x14ac:dyDescent="0.25">
      <c r="A122" s="59">
        <v>891401777</v>
      </c>
      <c r="B122" s="60" t="s">
        <v>265</v>
      </c>
      <c r="C122" s="59"/>
      <c r="D122" s="50" t="s">
        <v>197</v>
      </c>
      <c r="E122" s="59" t="s">
        <v>386</v>
      </c>
      <c r="F122" s="50" t="s">
        <v>194</v>
      </c>
      <c r="G122" s="67">
        <v>44943</v>
      </c>
      <c r="H122" s="62">
        <v>6360</v>
      </c>
      <c r="I122" s="63">
        <v>6360</v>
      </c>
      <c r="J122" s="59" t="s">
        <v>420</v>
      </c>
      <c r="K122" s="59"/>
      <c r="L122" s="59"/>
      <c r="M122" s="63">
        <v>6360</v>
      </c>
      <c r="N122" s="63">
        <v>0</v>
      </c>
      <c r="O122" s="73" t="s">
        <v>458</v>
      </c>
      <c r="P122" s="63">
        <v>6360</v>
      </c>
      <c r="Q122" s="63">
        <v>6360</v>
      </c>
      <c r="R122" s="63">
        <v>0</v>
      </c>
      <c r="S122" s="63">
        <v>0</v>
      </c>
      <c r="T122" s="59"/>
      <c r="U122" s="59"/>
      <c r="V122" s="59"/>
      <c r="W122" s="63">
        <v>0</v>
      </c>
      <c r="X122" s="67">
        <v>45138</v>
      </c>
    </row>
    <row r="123" spans="1:24" x14ac:dyDescent="0.25">
      <c r="A123" s="59">
        <v>891401777</v>
      </c>
      <c r="B123" s="60" t="s">
        <v>265</v>
      </c>
      <c r="C123" s="59"/>
      <c r="D123" s="50" t="s">
        <v>198</v>
      </c>
      <c r="E123" s="59" t="s">
        <v>387</v>
      </c>
      <c r="F123" s="50" t="s">
        <v>194</v>
      </c>
      <c r="G123" s="67">
        <v>44943</v>
      </c>
      <c r="H123" s="62">
        <v>87864</v>
      </c>
      <c r="I123" s="63">
        <v>87864</v>
      </c>
      <c r="J123" s="59" t="s">
        <v>420</v>
      </c>
      <c r="K123" s="59"/>
      <c r="L123" s="59"/>
      <c r="M123" s="63">
        <v>87864</v>
      </c>
      <c r="N123" s="63">
        <v>0</v>
      </c>
      <c r="O123" s="73" t="s">
        <v>459</v>
      </c>
      <c r="P123" s="63">
        <v>87864</v>
      </c>
      <c r="Q123" s="63">
        <v>87864</v>
      </c>
      <c r="R123" s="63">
        <v>0</v>
      </c>
      <c r="S123" s="63">
        <v>0</v>
      </c>
      <c r="T123" s="59"/>
      <c r="U123" s="59"/>
      <c r="V123" s="59"/>
      <c r="W123" s="63">
        <v>0</v>
      </c>
      <c r="X123" s="67">
        <v>45138</v>
      </c>
    </row>
    <row r="124" spans="1:24" x14ac:dyDescent="0.25">
      <c r="A124" s="59">
        <v>891401777</v>
      </c>
      <c r="B124" s="60" t="s">
        <v>265</v>
      </c>
      <c r="C124" s="59"/>
      <c r="D124" s="50" t="s">
        <v>199</v>
      </c>
      <c r="E124" s="59" t="s">
        <v>388</v>
      </c>
      <c r="F124" s="50" t="s">
        <v>194</v>
      </c>
      <c r="G124" s="67">
        <v>44943</v>
      </c>
      <c r="H124" s="62">
        <v>30930</v>
      </c>
      <c r="I124" s="63">
        <v>30930</v>
      </c>
      <c r="J124" s="59" t="s">
        <v>420</v>
      </c>
      <c r="K124" s="59"/>
      <c r="L124" s="59"/>
      <c r="M124" s="63">
        <v>30930</v>
      </c>
      <c r="N124" s="63">
        <v>0</v>
      </c>
      <c r="O124" s="73" t="s">
        <v>460</v>
      </c>
      <c r="P124" s="63">
        <v>30930</v>
      </c>
      <c r="Q124" s="63">
        <v>30930</v>
      </c>
      <c r="R124" s="63">
        <v>0</v>
      </c>
      <c r="S124" s="63">
        <v>0</v>
      </c>
      <c r="T124" s="59"/>
      <c r="U124" s="59"/>
      <c r="V124" s="59"/>
      <c r="W124" s="63">
        <v>0</v>
      </c>
      <c r="X124" s="67">
        <v>45138</v>
      </c>
    </row>
    <row r="125" spans="1:24" x14ac:dyDescent="0.25">
      <c r="A125" s="59">
        <v>891401777</v>
      </c>
      <c r="B125" s="60" t="s">
        <v>265</v>
      </c>
      <c r="C125" s="59"/>
      <c r="D125" s="50" t="s">
        <v>200</v>
      </c>
      <c r="E125" s="59" t="s">
        <v>389</v>
      </c>
      <c r="F125" s="50" t="s">
        <v>194</v>
      </c>
      <c r="G125" s="67">
        <v>44943</v>
      </c>
      <c r="H125" s="62">
        <v>230444</v>
      </c>
      <c r="I125" s="63">
        <v>180764</v>
      </c>
      <c r="J125" s="59" t="s">
        <v>488</v>
      </c>
      <c r="K125" s="59"/>
      <c r="L125" s="59"/>
      <c r="M125" s="63">
        <v>0</v>
      </c>
      <c r="N125" s="63">
        <v>180764</v>
      </c>
      <c r="O125" s="73" t="s">
        <v>518</v>
      </c>
      <c r="P125" s="63">
        <v>230444</v>
      </c>
      <c r="Q125" s="63">
        <v>230444</v>
      </c>
      <c r="R125" s="63">
        <v>49680</v>
      </c>
      <c r="S125" s="63">
        <v>49680</v>
      </c>
      <c r="T125" s="59">
        <v>4800059489</v>
      </c>
      <c r="U125" s="59" t="s">
        <v>479</v>
      </c>
      <c r="V125" s="59"/>
      <c r="W125" s="63">
        <v>0</v>
      </c>
      <c r="X125" s="67">
        <v>45138</v>
      </c>
    </row>
    <row r="126" spans="1:24" x14ac:dyDescent="0.25">
      <c r="A126" s="59">
        <v>891401777</v>
      </c>
      <c r="B126" s="60" t="s">
        <v>265</v>
      </c>
      <c r="C126" s="59"/>
      <c r="D126" s="50" t="s">
        <v>201</v>
      </c>
      <c r="E126" s="59" t="s">
        <v>390</v>
      </c>
      <c r="F126" s="50" t="s">
        <v>194</v>
      </c>
      <c r="G126" s="67">
        <v>44943</v>
      </c>
      <c r="H126" s="62">
        <v>536808</v>
      </c>
      <c r="I126" s="63">
        <v>536808</v>
      </c>
      <c r="J126" s="59" t="s">
        <v>420</v>
      </c>
      <c r="K126" s="59"/>
      <c r="L126" s="59"/>
      <c r="M126" s="63">
        <v>536808</v>
      </c>
      <c r="N126" s="63">
        <v>0</v>
      </c>
      <c r="O126" s="73" t="s">
        <v>461</v>
      </c>
      <c r="P126" s="63">
        <v>536808</v>
      </c>
      <c r="Q126" s="63">
        <v>536808</v>
      </c>
      <c r="R126" s="63">
        <v>0</v>
      </c>
      <c r="S126" s="63">
        <v>0</v>
      </c>
      <c r="T126" s="59"/>
      <c r="U126" s="59"/>
      <c r="V126" s="59"/>
      <c r="W126" s="63">
        <v>0</v>
      </c>
      <c r="X126" s="67">
        <v>45138</v>
      </c>
    </row>
    <row r="127" spans="1:24" x14ac:dyDescent="0.25">
      <c r="A127" s="59">
        <v>891401777</v>
      </c>
      <c r="B127" s="60" t="s">
        <v>265</v>
      </c>
      <c r="C127" s="59"/>
      <c r="D127" s="50" t="s">
        <v>202</v>
      </c>
      <c r="E127" s="59" t="s">
        <v>391</v>
      </c>
      <c r="F127" s="50" t="s">
        <v>194</v>
      </c>
      <c r="G127" s="67">
        <v>44943</v>
      </c>
      <c r="H127" s="62">
        <v>6360</v>
      </c>
      <c r="I127" s="63">
        <v>6360</v>
      </c>
      <c r="J127" s="59" t="s">
        <v>420</v>
      </c>
      <c r="K127" s="59"/>
      <c r="L127" s="59"/>
      <c r="M127" s="63">
        <v>6360</v>
      </c>
      <c r="N127" s="63">
        <v>0</v>
      </c>
      <c r="O127" s="73" t="s">
        <v>462</v>
      </c>
      <c r="P127" s="63">
        <v>6360</v>
      </c>
      <c r="Q127" s="63">
        <v>6360</v>
      </c>
      <c r="R127" s="63">
        <v>0</v>
      </c>
      <c r="S127" s="63">
        <v>0</v>
      </c>
      <c r="T127" s="59"/>
      <c r="U127" s="59"/>
      <c r="V127" s="59"/>
      <c r="W127" s="63">
        <v>0</v>
      </c>
      <c r="X127" s="67">
        <v>45138</v>
      </c>
    </row>
    <row r="128" spans="1:24" x14ac:dyDescent="0.25">
      <c r="A128" s="59">
        <v>891401777</v>
      </c>
      <c r="B128" s="60" t="s">
        <v>265</v>
      </c>
      <c r="C128" s="59"/>
      <c r="D128" s="50" t="s">
        <v>203</v>
      </c>
      <c r="E128" s="59" t="s">
        <v>392</v>
      </c>
      <c r="F128" s="50" t="s">
        <v>194</v>
      </c>
      <c r="G128" s="67">
        <v>44943</v>
      </c>
      <c r="H128" s="62">
        <v>6360</v>
      </c>
      <c r="I128" s="63">
        <v>6360</v>
      </c>
      <c r="J128" s="59" t="s">
        <v>420</v>
      </c>
      <c r="K128" s="59"/>
      <c r="L128" s="59"/>
      <c r="M128" s="63">
        <v>6360</v>
      </c>
      <c r="N128" s="63">
        <v>0</v>
      </c>
      <c r="O128" s="73" t="s">
        <v>463</v>
      </c>
      <c r="P128" s="63">
        <v>6360</v>
      </c>
      <c r="Q128" s="63">
        <v>6360</v>
      </c>
      <c r="R128" s="63">
        <v>0</v>
      </c>
      <c r="S128" s="63">
        <v>0</v>
      </c>
      <c r="T128" s="59"/>
      <c r="U128" s="59"/>
      <c r="V128" s="59"/>
      <c r="W128" s="63">
        <v>0</v>
      </c>
      <c r="X128" s="67">
        <v>45138</v>
      </c>
    </row>
    <row r="129" spans="1:24" x14ac:dyDescent="0.25">
      <c r="A129" s="59">
        <v>891401777</v>
      </c>
      <c r="B129" s="60" t="s">
        <v>265</v>
      </c>
      <c r="C129" s="59"/>
      <c r="D129" s="50" t="s">
        <v>204</v>
      </c>
      <c r="E129" s="59" t="s">
        <v>393</v>
      </c>
      <c r="F129" s="50" t="s">
        <v>194</v>
      </c>
      <c r="G129" s="67">
        <v>44943</v>
      </c>
      <c r="H129" s="62">
        <v>6360</v>
      </c>
      <c r="I129" s="63">
        <v>6360</v>
      </c>
      <c r="J129" s="59" t="s">
        <v>420</v>
      </c>
      <c r="K129" s="59"/>
      <c r="L129" s="59"/>
      <c r="M129" s="63">
        <v>6360</v>
      </c>
      <c r="N129" s="63">
        <v>0</v>
      </c>
      <c r="O129" s="73" t="s">
        <v>464</v>
      </c>
      <c r="P129" s="63">
        <v>6360</v>
      </c>
      <c r="Q129" s="63">
        <v>6360</v>
      </c>
      <c r="R129" s="63">
        <v>0</v>
      </c>
      <c r="S129" s="63">
        <v>0</v>
      </c>
      <c r="T129" s="59"/>
      <c r="U129" s="59"/>
      <c r="V129" s="59"/>
      <c r="W129" s="63">
        <v>0</v>
      </c>
      <c r="X129" s="67">
        <v>45138</v>
      </c>
    </row>
    <row r="130" spans="1:24" x14ac:dyDescent="0.25">
      <c r="A130" s="59">
        <v>891401777</v>
      </c>
      <c r="B130" s="60" t="s">
        <v>265</v>
      </c>
      <c r="C130" s="59"/>
      <c r="D130" s="50" t="s">
        <v>205</v>
      </c>
      <c r="E130" s="59" t="s">
        <v>394</v>
      </c>
      <c r="F130" s="50" t="s">
        <v>194</v>
      </c>
      <c r="G130" s="67">
        <v>44943</v>
      </c>
      <c r="H130" s="62">
        <v>140340</v>
      </c>
      <c r="I130" s="63">
        <v>140340</v>
      </c>
      <c r="J130" s="59" t="s">
        <v>420</v>
      </c>
      <c r="K130" s="59"/>
      <c r="L130" s="59"/>
      <c r="M130" s="63">
        <v>140340</v>
      </c>
      <c r="N130" s="63">
        <v>0</v>
      </c>
      <c r="O130" s="73" t="s">
        <v>465</v>
      </c>
      <c r="P130" s="63">
        <v>140340</v>
      </c>
      <c r="Q130" s="63">
        <v>140340</v>
      </c>
      <c r="R130" s="63">
        <v>0</v>
      </c>
      <c r="S130" s="63">
        <v>0</v>
      </c>
      <c r="T130" s="59"/>
      <c r="U130" s="59"/>
      <c r="V130" s="59"/>
      <c r="W130" s="63">
        <v>0</v>
      </c>
      <c r="X130" s="67">
        <v>45138</v>
      </c>
    </row>
    <row r="131" spans="1:24" x14ac:dyDescent="0.25">
      <c r="A131" s="59">
        <v>891401777</v>
      </c>
      <c r="B131" s="60" t="s">
        <v>265</v>
      </c>
      <c r="C131" s="59"/>
      <c r="D131" s="50" t="s">
        <v>206</v>
      </c>
      <c r="E131" s="59" t="s">
        <v>395</v>
      </c>
      <c r="F131" s="50" t="s">
        <v>207</v>
      </c>
      <c r="G131" s="67">
        <v>44943</v>
      </c>
      <c r="H131" s="62">
        <v>149214</v>
      </c>
      <c r="I131" s="63">
        <v>36810</v>
      </c>
      <c r="J131" s="59" t="s">
        <v>488</v>
      </c>
      <c r="K131" s="59"/>
      <c r="L131" s="59"/>
      <c r="M131" s="63">
        <v>0</v>
      </c>
      <c r="N131" s="63">
        <v>36810</v>
      </c>
      <c r="O131" s="73" t="s">
        <v>466</v>
      </c>
      <c r="P131" s="63">
        <v>149214</v>
      </c>
      <c r="Q131" s="63">
        <v>149214</v>
      </c>
      <c r="R131" s="63">
        <v>112404</v>
      </c>
      <c r="S131" s="63">
        <v>112404</v>
      </c>
      <c r="T131" s="59">
        <v>4800058858</v>
      </c>
      <c r="U131" s="59" t="s">
        <v>482</v>
      </c>
      <c r="V131" s="59"/>
      <c r="W131" s="63">
        <v>0</v>
      </c>
      <c r="X131" s="67">
        <v>45138</v>
      </c>
    </row>
    <row r="132" spans="1:24" x14ac:dyDescent="0.25">
      <c r="A132" s="59">
        <v>891401777</v>
      </c>
      <c r="B132" s="60" t="s">
        <v>265</v>
      </c>
      <c r="C132" s="59"/>
      <c r="D132" s="50" t="s">
        <v>208</v>
      </c>
      <c r="E132" s="59" t="s">
        <v>396</v>
      </c>
      <c r="F132" s="50" t="s">
        <v>209</v>
      </c>
      <c r="G132" s="67">
        <v>45006</v>
      </c>
      <c r="H132" s="62">
        <v>87702</v>
      </c>
      <c r="I132" s="63">
        <v>87702</v>
      </c>
      <c r="J132" s="59" t="s">
        <v>478</v>
      </c>
      <c r="K132" s="59" t="s">
        <v>477</v>
      </c>
      <c r="L132" s="59" t="s">
        <v>524</v>
      </c>
      <c r="M132" s="63">
        <v>0</v>
      </c>
      <c r="N132" s="63">
        <v>0</v>
      </c>
      <c r="O132" s="73"/>
      <c r="P132" s="63">
        <v>87702</v>
      </c>
      <c r="Q132" s="63">
        <v>87702</v>
      </c>
      <c r="R132" s="63">
        <v>87702</v>
      </c>
      <c r="S132" s="63">
        <v>0</v>
      </c>
      <c r="T132" s="59"/>
      <c r="U132" s="59"/>
      <c r="V132" s="59"/>
      <c r="W132" s="63">
        <v>0</v>
      </c>
      <c r="X132" s="67">
        <v>45138</v>
      </c>
    </row>
    <row r="133" spans="1:24" x14ac:dyDescent="0.25">
      <c r="A133" s="59">
        <v>891401777</v>
      </c>
      <c r="B133" s="60" t="s">
        <v>265</v>
      </c>
      <c r="C133" s="59"/>
      <c r="D133" s="50" t="s">
        <v>211</v>
      </c>
      <c r="E133" s="59" t="s">
        <v>397</v>
      </c>
      <c r="F133" s="50" t="s">
        <v>212</v>
      </c>
      <c r="G133" s="67">
        <v>44967</v>
      </c>
      <c r="H133" s="62">
        <v>642349</v>
      </c>
      <c r="I133" s="63">
        <v>37963</v>
      </c>
      <c r="J133" s="59" t="s">
        <v>488</v>
      </c>
      <c r="K133" s="59"/>
      <c r="L133" s="59"/>
      <c r="M133" s="63">
        <v>0</v>
      </c>
      <c r="N133" s="63">
        <v>37963</v>
      </c>
      <c r="O133" s="73" t="s">
        <v>467</v>
      </c>
      <c r="P133" s="63">
        <v>642349</v>
      </c>
      <c r="Q133" s="63">
        <v>642349</v>
      </c>
      <c r="R133" s="63">
        <v>604386</v>
      </c>
      <c r="S133" s="63">
        <v>604386</v>
      </c>
      <c r="T133" s="59">
        <v>2201362973</v>
      </c>
      <c r="U133" s="59" t="s">
        <v>483</v>
      </c>
      <c r="V133" s="59"/>
      <c r="W133" s="63">
        <v>0</v>
      </c>
      <c r="X133" s="67">
        <v>45138</v>
      </c>
    </row>
    <row r="134" spans="1:24" x14ac:dyDescent="0.25">
      <c r="A134" s="59">
        <v>891401777</v>
      </c>
      <c r="B134" s="60" t="s">
        <v>265</v>
      </c>
      <c r="C134" s="59"/>
      <c r="D134" s="50" t="s">
        <v>213</v>
      </c>
      <c r="E134" s="59" t="s">
        <v>398</v>
      </c>
      <c r="F134" s="50" t="s">
        <v>214</v>
      </c>
      <c r="G134" s="67">
        <v>44967</v>
      </c>
      <c r="H134" s="62">
        <v>73991</v>
      </c>
      <c r="I134" s="63">
        <v>19710</v>
      </c>
      <c r="J134" s="59" t="s">
        <v>488</v>
      </c>
      <c r="K134" s="59"/>
      <c r="L134" s="59"/>
      <c r="M134" s="63">
        <v>0</v>
      </c>
      <c r="N134" s="63">
        <v>19710</v>
      </c>
      <c r="O134" s="73" t="s">
        <v>468</v>
      </c>
      <c r="P134" s="63">
        <v>73991</v>
      </c>
      <c r="Q134" s="63">
        <v>73991</v>
      </c>
      <c r="R134" s="63">
        <v>54281</v>
      </c>
      <c r="S134" s="63">
        <v>54281</v>
      </c>
      <c r="T134" s="59">
        <v>2201362973</v>
      </c>
      <c r="U134" s="59" t="s">
        <v>483</v>
      </c>
      <c r="V134" s="59"/>
      <c r="W134" s="63">
        <v>0</v>
      </c>
      <c r="X134" s="67">
        <v>45138</v>
      </c>
    </row>
    <row r="135" spans="1:24" x14ac:dyDescent="0.25">
      <c r="A135" s="59">
        <v>891401777</v>
      </c>
      <c r="B135" s="60" t="s">
        <v>265</v>
      </c>
      <c r="C135" s="59"/>
      <c r="D135" s="50" t="s">
        <v>215</v>
      </c>
      <c r="E135" s="59" t="s">
        <v>399</v>
      </c>
      <c r="F135" s="50" t="s">
        <v>216</v>
      </c>
      <c r="G135" s="67">
        <v>44967</v>
      </c>
      <c r="H135" s="62">
        <v>152207</v>
      </c>
      <c r="I135" s="63">
        <v>41730</v>
      </c>
      <c r="J135" s="59" t="s">
        <v>488</v>
      </c>
      <c r="K135" s="59"/>
      <c r="L135" s="59"/>
      <c r="M135" s="63">
        <v>0</v>
      </c>
      <c r="N135" s="63">
        <v>41730</v>
      </c>
      <c r="O135" s="73" t="s">
        <v>469</v>
      </c>
      <c r="P135" s="63">
        <v>152207</v>
      </c>
      <c r="Q135" s="63">
        <v>152207</v>
      </c>
      <c r="R135" s="63">
        <v>110477</v>
      </c>
      <c r="S135" s="63">
        <v>110477</v>
      </c>
      <c r="T135" s="59">
        <v>2201362973</v>
      </c>
      <c r="U135" s="59" t="s">
        <v>483</v>
      </c>
      <c r="V135" s="59"/>
      <c r="W135" s="63">
        <v>0</v>
      </c>
      <c r="X135" s="67">
        <v>45138</v>
      </c>
    </row>
    <row r="136" spans="1:24" x14ac:dyDescent="0.25">
      <c r="A136" s="59">
        <v>891401777</v>
      </c>
      <c r="B136" s="60" t="s">
        <v>265</v>
      </c>
      <c r="C136" s="59"/>
      <c r="D136" s="50" t="s">
        <v>217</v>
      </c>
      <c r="E136" s="59" t="s">
        <v>400</v>
      </c>
      <c r="F136" s="50" t="s">
        <v>218</v>
      </c>
      <c r="G136" s="67">
        <v>44967</v>
      </c>
      <c r="H136" s="62">
        <v>6000</v>
      </c>
      <c r="I136" s="63">
        <v>6000</v>
      </c>
      <c r="J136" s="59" t="s">
        <v>493</v>
      </c>
      <c r="K136" s="59"/>
      <c r="L136" s="59"/>
      <c r="M136" s="63">
        <v>0</v>
      </c>
      <c r="N136" s="63">
        <v>0</v>
      </c>
      <c r="O136" s="73"/>
      <c r="P136" s="63">
        <v>6000</v>
      </c>
      <c r="Q136" s="63">
        <v>6000</v>
      </c>
      <c r="R136" s="63">
        <v>6000</v>
      </c>
      <c r="S136" s="63">
        <v>6000</v>
      </c>
      <c r="T136" s="59">
        <v>4800060346</v>
      </c>
      <c r="U136" s="59" t="s">
        <v>480</v>
      </c>
      <c r="V136" s="59"/>
      <c r="W136" s="63">
        <v>0</v>
      </c>
      <c r="X136" s="67">
        <v>45138</v>
      </c>
    </row>
    <row r="137" spans="1:24" x14ac:dyDescent="0.25">
      <c r="A137" s="59">
        <v>891401777</v>
      </c>
      <c r="B137" s="60" t="s">
        <v>265</v>
      </c>
      <c r="C137" s="59"/>
      <c r="D137" s="50" t="s">
        <v>219</v>
      </c>
      <c r="E137" s="59" t="s">
        <v>401</v>
      </c>
      <c r="F137" s="50" t="s">
        <v>220</v>
      </c>
      <c r="G137" s="67">
        <v>44967</v>
      </c>
      <c r="H137" s="62">
        <v>24000</v>
      </c>
      <c r="I137" s="63">
        <v>24000</v>
      </c>
      <c r="J137" s="59" t="s">
        <v>493</v>
      </c>
      <c r="K137" s="59"/>
      <c r="L137" s="59"/>
      <c r="M137" s="63">
        <v>0</v>
      </c>
      <c r="N137" s="63">
        <v>0</v>
      </c>
      <c r="O137" s="73"/>
      <c r="P137" s="63">
        <v>24000</v>
      </c>
      <c r="Q137" s="63">
        <v>24000</v>
      </c>
      <c r="R137" s="63">
        <v>24000</v>
      </c>
      <c r="S137" s="63">
        <v>24000</v>
      </c>
      <c r="T137" s="59">
        <v>4800060346</v>
      </c>
      <c r="U137" s="59" t="s">
        <v>480</v>
      </c>
      <c r="V137" s="59"/>
      <c r="W137" s="63">
        <v>0</v>
      </c>
      <c r="X137" s="67">
        <v>45138</v>
      </c>
    </row>
    <row r="138" spans="1:24" x14ac:dyDescent="0.25">
      <c r="A138" s="59">
        <v>891401777</v>
      </c>
      <c r="B138" s="60" t="s">
        <v>265</v>
      </c>
      <c r="C138" s="59"/>
      <c r="D138" s="50" t="s">
        <v>221</v>
      </c>
      <c r="E138" s="59" t="s">
        <v>402</v>
      </c>
      <c r="F138" s="50" t="s">
        <v>222</v>
      </c>
      <c r="G138" s="67">
        <v>45006</v>
      </c>
      <c r="H138" s="62">
        <v>87702</v>
      </c>
      <c r="I138" s="63">
        <v>87702</v>
      </c>
      <c r="J138" s="59" t="s">
        <v>478</v>
      </c>
      <c r="K138" s="59" t="s">
        <v>477</v>
      </c>
      <c r="L138" s="59" t="s">
        <v>524</v>
      </c>
      <c r="M138" s="63">
        <v>0</v>
      </c>
      <c r="N138" s="63">
        <v>0</v>
      </c>
      <c r="O138" s="73"/>
      <c r="P138" s="63">
        <v>87702</v>
      </c>
      <c r="Q138" s="63">
        <v>87702</v>
      </c>
      <c r="R138" s="63">
        <v>87702</v>
      </c>
      <c r="S138" s="63">
        <v>0</v>
      </c>
      <c r="T138" s="59"/>
      <c r="U138" s="59"/>
      <c r="V138" s="59"/>
      <c r="W138" s="63">
        <v>0</v>
      </c>
      <c r="X138" s="67">
        <v>45138</v>
      </c>
    </row>
    <row r="139" spans="1:24" x14ac:dyDescent="0.25">
      <c r="A139" s="59">
        <v>891401777</v>
      </c>
      <c r="B139" s="60" t="s">
        <v>265</v>
      </c>
      <c r="C139" s="59"/>
      <c r="D139" s="50" t="s">
        <v>223</v>
      </c>
      <c r="E139" s="59" t="s">
        <v>403</v>
      </c>
      <c r="F139" s="50" t="s">
        <v>224</v>
      </c>
      <c r="G139" s="67">
        <v>44967</v>
      </c>
      <c r="H139" s="62">
        <v>571606</v>
      </c>
      <c r="I139" s="63">
        <v>30210</v>
      </c>
      <c r="J139" s="59" t="s">
        <v>488</v>
      </c>
      <c r="K139" s="59"/>
      <c r="L139" s="59"/>
      <c r="M139" s="63">
        <v>0</v>
      </c>
      <c r="N139" s="63">
        <v>30210</v>
      </c>
      <c r="O139" s="73" t="s">
        <v>470</v>
      </c>
      <c r="P139" s="63">
        <v>571606</v>
      </c>
      <c r="Q139" s="63">
        <v>571606</v>
      </c>
      <c r="R139" s="63">
        <v>541396</v>
      </c>
      <c r="S139" s="63">
        <v>541396</v>
      </c>
      <c r="T139" s="59">
        <v>2201362973</v>
      </c>
      <c r="U139" s="59" t="s">
        <v>483</v>
      </c>
      <c r="V139" s="59"/>
      <c r="W139" s="63">
        <v>0</v>
      </c>
      <c r="X139" s="67">
        <v>45138</v>
      </c>
    </row>
    <row r="140" spans="1:24" x14ac:dyDescent="0.25">
      <c r="A140" s="59">
        <v>891401777</v>
      </c>
      <c r="B140" s="60" t="s">
        <v>265</v>
      </c>
      <c r="C140" s="59"/>
      <c r="D140" s="50" t="s">
        <v>225</v>
      </c>
      <c r="E140" s="59" t="s">
        <v>404</v>
      </c>
      <c r="F140" s="50" t="s">
        <v>226</v>
      </c>
      <c r="G140" s="67">
        <v>44999</v>
      </c>
      <c r="H140" s="62">
        <v>171848</v>
      </c>
      <c r="I140" s="63">
        <v>171848</v>
      </c>
      <c r="J140" s="59" t="s">
        <v>489</v>
      </c>
      <c r="K140" s="59"/>
      <c r="L140" s="59"/>
      <c r="M140" s="63">
        <v>0</v>
      </c>
      <c r="N140" s="63">
        <v>63930</v>
      </c>
      <c r="O140" s="73" t="s">
        <v>471</v>
      </c>
      <c r="P140" s="63">
        <v>171848</v>
      </c>
      <c r="Q140" s="63">
        <v>171848</v>
      </c>
      <c r="R140" s="63">
        <v>107918</v>
      </c>
      <c r="S140" s="63">
        <v>107918</v>
      </c>
      <c r="T140" s="59">
        <v>4800060346</v>
      </c>
      <c r="U140" s="59" t="s">
        <v>480</v>
      </c>
      <c r="V140" s="59"/>
      <c r="W140" s="63">
        <v>0</v>
      </c>
      <c r="X140" s="67">
        <v>45138</v>
      </c>
    </row>
    <row r="141" spans="1:24" x14ac:dyDescent="0.25">
      <c r="A141" s="59">
        <v>891401777</v>
      </c>
      <c r="B141" s="60" t="s">
        <v>265</v>
      </c>
      <c r="C141" s="59"/>
      <c r="D141" s="50" t="s">
        <v>227</v>
      </c>
      <c r="E141" s="59" t="s">
        <v>405</v>
      </c>
      <c r="F141" s="50" t="s">
        <v>228</v>
      </c>
      <c r="G141" s="67"/>
      <c r="H141" s="62">
        <v>69531850</v>
      </c>
      <c r="I141" s="63">
        <v>5560463</v>
      </c>
      <c r="J141" s="59" t="s">
        <v>493</v>
      </c>
      <c r="K141" s="59"/>
      <c r="L141" s="59"/>
      <c r="M141" s="63">
        <v>0</v>
      </c>
      <c r="N141" s="63">
        <v>0</v>
      </c>
      <c r="O141" s="73"/>
      <c r="P141" s="63">
        <v>0</v>
      </c>
      <c r="Q141" s="63">
        <v>0</v>
      </c>
      <c r="R141" s="63">
        <v>0</v>
      </c>
      <c r="S141" s="63">
        <v>63971387</v>
      </c>
      <c r="T141" s="59">
        <v>4800059173</v>
      </c>
      <c r="U141" s="59" t="s">
        <v>484</v>
      </c>
      <c r="V141" s="59" t="s">
        <v>497</v>
      </c>
      <c r="W141" s="63">
        <v>4249923</v>
      </c>
      <c r="X141" s="67">
        <v>45138</v>
      </c>
    </row>
    <row r="142" spans="1:24" x14ac:dyDescent="0.25">
      <c r="A142" s="59">
        <v>891401777</v>
      </c>
      <c r="B142" s="60" t="s">
        <v>265</v>
      </c>
      <c r="C142" s="59"/>
      <c r="D142" s="50" t="s">
        <v>229</v>
      </c>
      <c r="E142" s="59" t="s">
        <v>406</v>
      </c>
      <c r="F142" s="50" t="s">
        <v>230</v>
      </c>
      <c r="G142" s="67">
        <v>45020</v>
      </c>
      <c r="H142" s="62">
        <v>77564</v>
      </c>
      <c r="I142" s="63">
        <v>77564</v>
      </c>
      <c r="J142" s="59" t="s">
        <v>420</v>
      </c>
      <c r="K142" s="59"/>
      <c r="L142" s="59"/>
      <c r="M142" s="63">
        <v>77564</v>
      </c>
      <c r="N142" s="63">
        <v>0</v>
      </c>
      <c r="O142" s="73" t="s">
        <v>472</v>
      </c>
      <c r="P142" s="63">
        <v>77564</v>
      </c>
      <c r="Q142" s="63">
        <v>77564</v>
      </c>
      <c r="R142" s="63">
        <v>0</v>
      </c>
      <c r="S142" s="63">
        <v>0</v>
      </c>
      <c r="T142" s="59"/>
      <c r="U142" s="59"/>
      <c r="V142" s="59"/>
      <c r="W142" s="63">
        <v>0</v>
      </c>
      <c r="X142" s="67">
        <v>45138</v>
      </c>
    </row>
    <row r="143" spans="1:24" x14ac:dyDescent="0.25">
      <c r="A143" s="59">
        <v>891401777</v>
      </c>
      <c r="B143" s="60" t="s">
        <v>265</v>
      </c>
      <c r="C143" s="59"/>
      <c r="D143" s="50" t="s">
        <v>231</v>
      </c>
      <c r="E143" s="59" t="s">
        <v>407</v>
      </c>
      <c r="F143" s="50" t="s">
        <v>232</v>
      </c>
      <c r="G143" s="67"/>
      <c r="H143" s="62">
        <v>69015303</v>
      </c>
      <c r="I143" s="63">
        <v>804168</v>
      </c>
      <c r="J143" s="59" t="s">
        <v>493</v>
      </c>
      <c r="K143" s="59"/>
      <c r="L143" s="59"/>
      <c r="M143" s="63">
        <v>0</v>
      </c>
      <c r="N143" s="63">
        <v>0</v>
      </c>
      <c r="O143" s="73"/>
      <c r="P143" s="63">
        <v>0</v>
      </c>
      <c r="Q143" s="63">
        <v>0</v>
      </c>
      <c r="R143" s="63">
        <v>0</v>
      </c>
      <c r="S143" s="63">
        <v>69015303</v>
      </c>
      <c r="T143" s="59">
        <v>4800059449</v>
      </c>
      <c r="U143" s="59" t="s">
        <v>485</v>
      </c>
      <c r="V143" s="59" t="s">
        <v>498</v>
      </c>
      <c r="W143" s="63">
        <v>804168</v>
      </c>
      <c r="X143" s="67">
        <v>45138</v>
      </c>
    </row>
    <row r="144" spans="1:24" x14ac:dyDescent="0.25">
      <c r="A144" s="59">
        <v>891401777</v>
      </c>
      <c r="B144" s="60" t="s">
        <v>265</v>
      </c>
      <c r="C144" s="59"/>
      <c r="D144" s="50" t="s">
        <v>233</v>
      </c>
      <c r="E144" s="59" t="s">
        <v>408</v>
      </c>
      <c r="F144" s="50" t="s">
        <v>234</v>
      </c>
      <c r="G144" s="67">
        <v>45056</v>
      </c>
      <c r="H144" s="62">
        <v>159434</v>
      </c>
      <c r="I144" s="63">
        <v>159434</v>
      </c>
      <c r="J144" s="59" t="s">
        <v>489</v>
      </c>
      <c r="K144" s="59"/>
      <c r="L144" s="59"/>
      <c r="M144" s="63">
        <v>0</v>
      </c>
      <c r="N144" s="63">
        <v>56920</v>
      </c>
      <c r="O144" s="73" t="s">
        <v>473</v>
      </c>
      <c r="P144" s="63">
        <v>159434</v>
      </c>
      <c r="Q144" s="63">
        <v>159434</v>
      </c>
      <c r="R144" s="63">
        <v>102514</v>
      </c>
      <c r="S144" s="63">
        <v>102514</v>
      </c>
      <c r="T144" s="59">
        <v>4800060346</v>
      </c>
      <c r="U144" s="59" t="s">
        <v>480</v>
      </c>
      <c r="V144" s="59"/>
      <c r="W144" s="63">
        <v>0</v>
      </c>
      <c r="X144" s="67">
        <v>45138</v>
      </c>
    </row>
    <row r="145" spans="1:24" x14ac:dyDescent="0.25">
      <c r="A145" s="59">
        <v>891401777</v>
      </c>
      <c r="B145" s="60" t="s">
        <v>265</v>
      </c>
      <c r="C145" s="59"/>
      <c r="D145" s="50" t="s">
        <v>235</v>
      </c>
      <c r="E145" s="59" t="s">
        <v>409</v>
      </c>
      <c r="F145" s="50" t="s">
        <v>236</v>
      </c>
      <c r="G145" s="67">
        <v>45056</v>
      </c>
      <c r="H145" s="62">
        <v>85796</v>
      </c>
      <c r="I145" s="63">
        <v>85796</v>
      </c>
      <c r="J145" s="59" t="s">
        <v>489</v>
      </c>
      <c r="K145" s="59"/>
      <c r="L145" s="59"/>
      <c r="M145" s="63">
        <v>0</v>
      </c>
      <c r="N145" s="63">
        <v>30210</v>
      </c>
      <c r="O145" s="73" t="s">
        <v>474</v>
      </c>
      <c r="P145" s="63">
        <v>85796</v>
      </c>
      <c r="Q145" s="63">
        <v>85796</v>
      </c>
      <c r="R145" s="63">
        <v>55586</v>
      </c>
      <c r="S145" s="63">
        <v>55586</v>
      </c>
      <c r="T145" s="59">
        <v>4800060346</v>
      </c>
      <c r="U145" s="59" t="s">
        <v>480</v>
      </c>
      <c r="V145" s="59"/>
      <c r="W145" s="63">
        <v>0</v>
      </c>
      <c r="X145" s="67">
        <v>45138</v>
      </c>
    </row>
    <row r="146" spans="1:24" x14ac:dyDescent="0.25">
      <c r="A146" s="59">
        <v>891401777</v>
      </c>
      <c r="B146" s="60" t="s">
        <v>265</v>
      </c>
      <c r="C146" s="59"/>
      <c r="D146" s="50" t="s">
        <v>237</v>
      </c>
      <c r="E146" s="59" t="s">
        <v>410</v>
      </c>
      <c r="F146" s="50" t="s">
        <v>238</v>
      </c>
      <c r="G146" s="67">
        <v>45056</v>
      </c>
      <c r="H146" s="62">
        <v>78684</v>
      </c>
      <c r="I146" s="63">
        <v>78684</v>
      </c>
      <c r="J146" s="59" t="s">
        <v>489</v>
      </c>
      <c r="K146" s="59"/>
      <c r="L146" s="59"/>
      <c r="M146" s="63">
        <v>0</v>
      </c>
      <c r="N146" s="63">
        <v>56920</v>
      </c>
      <c r="O146" s="73" t="s">
        <v>473</v>
      </c>
      <c r="P146" s="63">
        <v>78684</v>
      </c>
      <c r="Q146" s="63">
        <v>78684</v>
      </c>
      <c r="R146" s="63">
        <v>21764</v>
      </c>
      <c r="S146" s="63">
        <v>21764</v>
      </c>
      <c r="T146" s="59">
        <v>4800060346</v>
      </c>
      <c r="U146" s="59" t="s">
        <v>480</v>
      </c>
      <c r="V146" s="59"/>
      <c r="W146" s="63">
        <v>0</v>
      </c>
      <c r="X146" s="67">
        <v>45138</v>
      </c>
    </row>
    <row r="147" spans="1:24" x14ac:dyDescent="0.25">
      <c r="A147" s="59">
        <v>891401777</v>
      </c>
      <c r="B147" s="60" t="s">
        <v>265</v>
      </c>
      <c r="C147" s="59"/>
      <c r="D147" s="50" t="s">
        <v>239</v>
      </c>
      <c r="E147" s="59" t="s">
        <v>411</v>
      </c>
      <c r="F147" s="50" t="s">
        <v>240</v>
      </c>
      <c r="G147" s="67">
        <v>45094</v>
      </c>
      <c r="H147" s="62">
        <v>7000</v>
      </c>
      <c r="I147" s="63">
        <v>7000</v>
      </c>
      <c r="J147" s="59" t="s">
        <v>420</v>
      </c>
      <c r="K147" s="59"/>
      <c r="L147" s="59"/>
      <c r="M147" s="63">
        <v>7000</v>
      </c>
      <c r="N147" s="63">
        <v>0</v>
      </c>
      <c r="O147" s="73" t="s">
        <v>475</v>
      </c>
      <c r="P147" s="63">
        <v>7000</v>
      </c>
      <c r="Q147" s="63">
        <v>7000</v>
      </c>
      <c r="R147" s="63">
        <v>0</v>
      </c>
      <c r="S147" s="63">
        <v>0</v>
      </c>
      <c r="T147" s="59"/>
      <c r="U147" s="59"/>
      <c r="V147" s="59"/>
      <c r="W147" s="63">
        <v>0</v>
      </c>
      <c r="X147" s="67">
        <v>45138</v>
      </c>
    </row>
    <row r="148" spans="1:24" x14ac:dyDescent="0.25">
      <c r="A148" s="59">
        <v>891401777</v>
      </c>
      <c r="B148" s="60" t="s">
        <v>265</v>
      </c>
      <c r="C148" s="59"/>
      <c r="D148" s="50" t="s">
        <v>241</v>
      </c>
      <c r="E148" s="59" t="s">
        <v>412</v>
      </c>
      <c r="F148" s="50" t="s">
        <v>242</v>
      </c>
      <c r="G148" s="67">
        <v>45094</v>
      </c>
      <c r="H148" s="62">
        <v>84459</v>
      </c>
      <c r="I148" s="63">
        <v>84459</v>
      </c>
      <c r="J148" s="59" t="s">
        <v>489</v>
      </c>
      <c r="K148" s="59"/>
      <c r="L148" s="59"/>
      <c r="M148" s="63">
        <v>0</v>
      </c>
      <c r="N148" s="63">
        <v>30754</v>
      </c>
      <c r="O148" s="73" t="s">
        <v>476</v>
      </c>
      <c r="P148" s="63">
        <v>84459</v>
      </c>
      <c r="Q148" s="63">
        <v>84459</v>
      </c>
      <c r="R148" s="63">
        <v>53705</v>
      </c>
      <c r="S148" s="63">
        <v>53705</v>
      </c>
      <c r="T148" s="59">
        <v>4800060346</v>
      </c>
      <c r="U148" s="59" t="s">
        <v>480</v>
      </c>
      <c r="V148" s="59"/>
      <c r="W148" s="63">
        <v>0</v>
      </c>
      <c r="X148" s="67">
        <v>45138</v>
      </c>
    </row>
    <row r="149" spans="1:24" x14ac:dyDescent="0.25">
      <c r="A149" s="59">
        <v>891401777</v>
      </c>
      <c r="B149" s="60" t="s">
        <v>265</v>
      </c>
      <c r="C149" s="59"/>
      <c r="D149" s="50" t="s">
        <v>243</v>
      </c>
      <c r="E149" s="59" t="s">
        <v>413</v>
      </c>
      <c r="F149" s="50" t="s">
        <v>244</v>
      </c>
      <c r="G149" s="67"/>
      <c r="H149" s="62">
        <v>7000</v>
      </c>
      <c r="I149" s="63">
        <v>7000</v>
      </c>
      <c r="J149" s="59" t="s">
        <v>421</v>
      </c>
      <c r="K149" s="59"/>
      <c r="L149" s="59"/>
      <c r="M149" s="63">
        <v>0</v>
      </c>
      <c r="N149" s="63">
        <v>0</v>
      </c>
      <c r="O149" s="73"/>
      <c r="P149" s="63">
        <v>0</v>
      </c>
      <c r="Q149" s="63">
        <v>0</v>
      </c>
      <c r="R149" s="63">
        <v>0</v>
      </c>
      <c r="S149" s="63">
        <v>0</v>
      </c>
      <c r="T149" s="59"/>
      <c r="U149" s="59"/>
      <c r="V149" s="59"/>
      <c r="W149" s="63">
        <v>0</v>
      </c>
      <c r="X149" s="67">
        <v>45138</v>
      </c>
    </row>
    <row r="150" spans="1:24" x14ac:dyDescent="0.25">
      <c r="A150" s="59">
        <v>891401777</v>
      </c>
      <c r="B150" s="60" t="s">
        <v>265</v>
      </c>
      <c r="C150" s="59"/>
      <c r="D150" s="50" t="s">
        <v>245</v>
      </c>
      <c r="E150" s="59" t="s">
        <v>414</v>
      </c>
      <c r="F150" s="50" t="s">
        <v>244</v>
      </c>
      <c r="G150" s="67"/>
      <c r="H150" s="62">
        <v>69261924</v>
      </c>
      <c r="I150" s="63">
        <v>791544</v>
      </c>
      <c r="J150" s="59" t="s">
        <v>493</v>
      </c>
      <c r="K150" s="59"/>
      <c r="L150" s="59"/>
      <c r="M150" s="63">
        <v>0</v>
      </c>
      <c r="N150" s="63">
        <v>0</v>
      </c>
      <c r="O150" s="73"/>
      <c r="P150" s="63">
        <v>0</v>
      </c>
      <c r="Q150" s="63">
        <v>0</v>
      </c>
      <c r="R150" s="63">
        <v>0</v>
      </c>
      <c r="S150" s="63">
        <v>68470380</v>
      </c>
      <c r="T150" s="59">
        <v>4800060196</v>
      </c>
      <c r="U150" s="59" t="s">
        <v>486</v>
      </c>
      <c r="V150" s="59" t="s">
        <v>499</v>
      </c>
      <c r="W150" s="63">
        <v>791544</v>
      </c>
      <c r="X150" s="67">
        <v>45138</v>
      </c>
    </row>
    <row r="151" spans="1:24" x14ac:dyDescent="0.25">
      <c r="A151" s="59">
        <v>891401777</v>
      </c>
      <c r="B151" s="60" t="s">
        <v>265</v>
      </c>
      <c r="C151" s="59"/>
      <c r="D151" s="50" t="s">
        <v>246</v>
      </c>
      <c r="E151" s="59" t="s">
        <v>415</v>
      </c>
      <c r="F151" s="50" t="s">
        <v>247</v>
      </c>
      <c r="G151" s="67"/>
      <c r="H151" s="62">
        <v>79563</v>
      </c>
      <c r="I151" s="63">
        <v>79563</v>
      </c>
      <c r="J151" s="59" t="s">
        <v>421</v>
      </c>
      <c r="K151" s="59"/>
      <c r="L151" s="59"/>
      <c r="M151" s="63">
        <v>0</v>
      </c>
      <c r="N151" s="63">
        <v>0</v>
      </c>
      <c r="O151" s="73"/>
      <c r="P151" s="63">
        <v>0</v>
      </c>
      <c r="Q151" s="63">
        <v>0</v>
      </c>
      <c r="R151" s="63">
        <v>0</v>
      </c>
      <c r="S151" s="63">
        <v>0</v>
      </c>
      <c r="T151" s="59"/>
      <c r="U151" s="59"/>
      <c r="V151" s="59"/>
      <c r="W151" s="63">
        <v>0</v>
      </c>
      <c r="X151" s="67">
        <v>45138</v>
      </c>
    </row>
    <row r="152" spans="1:24" x14ac:dyDescent="0.25">
      <c r="A152" s="59">
        <v>891401777</v>
      </c>
      <c r="B152" s="60" t="s">
        <v>265</v>
      </c>
      <c r="C152" s="59"/>
      <c r="D152" s="50" t="s">
        <v>248</v>
      </c>
      <c r="E152" s="59" t="s">
        <v>416</v>
      </c>
      <c r="F152" s="50" t="s">
        <v>249</v>
      </c>
      <c r="G152" s="67"/>
      <c r="H152" s="62">
        <v>7000</v>
      </c>
      <c r="I152" s="63">
        <v>7000</v>
      </c>
      <c r="J152" s="59" t="s">
        <v>421</v>
      </c>
      <c r="K152" s="59"/>
      <c r="L152" s="59"/>
      <c r="M152" s="63">
        <v>0</v>
      </c>
      <c r="N152" s="63">
        <v>0</v>
      </c>
      <c r="O152" s="73"/>
      <c r="P152" s="63">
        <v>0</v>
      </c>
      <c r="Q152" s="63">
        <v>0</v>
      </c>
      <c r="R152" s="63">
        <v>0</v>
      </c>
      <c r="S152" s="63">
        <v>0</v>
      </c>
      <c r="T152" s="59"/>
      <c r="U152" s="59"/>
      <c r="V152" s="59"/>
      <c r="W152" s="63">
        <v>0</v>
      </c>
      <c r="X152" s="67">
        <v>45138</v>
      </c>
    </row>
    <row r="153" spans="1:24" x14ac:dyDescent="0.25">
      <c r="A153" s="59">
        <v>891401777</v>
      </c>
      <c r="B153" s="60" t="s">
        <v>265</v>
      </c>
      <c r="C153" s="59"/>
      <c r="D153" s="50" t="s">
        <v>250</v>
      </c>
      <c r="E153" s="59" t="s">
        <v>417</v>
      </c>
      <c r="F153" s="50" t="s">
        <v>71</v>
      </c>
      <c r="G153" s="67">
        <v>0</v>
      </c>
      <c r="H153" s="62">
        <v>68022180</v>
      </c>
      <c r="I153" s="63">
        <v>1427250</v>
      </c>
      <c r="J153" s="59" t="s">
        <v>493</v>
      </c>
      <c r="K153" s="59"/>
      <c r="L153" s="59"/>
      <c r="M153" s="63">
        <v>0</v>
      </c>
      <c r="N153" s="63">
        <v>0</v>
      </c>
      <c r="O153" s="73"/>
      <c r="P153" s="63">
        <v>0</v>
      </c>
      <c r="Q153" s="63">
        <v>0</v>
      </c>
      <c r="R153" s="63">
        <v>0</v>
      </c>
      <c r="S153" s="63">
        <v>66594930</v>
      </c>
      <c r="T153" s="59">
        <v>4800060543</v>
      </c>
      <c r="U153" s="59" t="s">
        <v>487</v>
      </c>
      <c r="V153" s="59" t="s">
        <v>500</v>
      </c>
      <c r="W153" s="63">
        <v>1427250</v>
      </c>
      <c r="X153" s="67">
        <v>45138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showGridLines="0" zoomScale="73" zoomScaleNormal="73" workbookViewId="0">
      <selection activeCell="C22" sqref="C22"/>
    </sheetView>
  </sheetViews>
  <sheetFormatPr baseColWidth="10" defaultRowHeight="15" x14ac:dyDescent="0.25"/>
  <cols>
    <col min="1" max="1" width="6.140625" customWidth="1"/>
    <col min="2" max="2" width="67.7109375" bestFit="1" customWidth="1"/>
    <col min="3" max="3" width="13.28515625" style="76" bestFit="1" customWidth="1"/>
    <col min="4" max="4" width="15.5703125" style="64" bestFit="1" customWidth="1"/>
    <col min="5" max="5" width="17.42578125" style="64" bestFit="1" customWidth="1"/>
  </cols>
  <sheetData>
    <row r="2" spans="2:5" x14ac:dyDescent="0.25">
      <c r="B2" s="82" t="s">
        <v>520</v>
      </c>
      <c r="C2" s="82" t="s">
        <v>521</v>
      </c>
      <c r="D2" s="86" t="s">
        <v>522</v>
      </c>
      <c r="E2" s="86" t="s">
        <v>523</v>
      </c>
    </row>
    <row r="3" spans="2:5" x14ac:dyDescent="0.25">
      <c r="B3" s="83" t="s">
        <v>478</v>
      </c>
      <c r="C3" s="87">
        <v>4</v>
      </c>
      <c r="D3" s="81">
        <v>292634</v>
      </c>
      <c r="E3" s="81">
        <v>0</v>
      </c>
    </row>
    <row r="4" spans="2:5" x14ac:dyDescent="0.25">
      <c r="B4" s="84" t="s">
        <v>421</v>
      </c>
      <c r="C4" s="79">
        <v>4</v>
      </c>
      <c r="D4" s="77">
        <v>127963</v>
      </c>
      <c r="E4" s="77">
        <v>0</v>
      </c>
    </row>
    <row r="5" spans="2:5" x14ac:dyDescent="0.25">
      <c r="B5" s="84" t="s">
        <v>489</v>
      </c>
      <c r="C5" s="79">
        <v>9</v>
      </c>
      <c r="D5" s="77">
        <v>845720</v>
      </c>
      <c r="E5" s="77">
        <v>389974</v>
      </c>
    </row>
    <row r="6" spans="2:5" x14ac:dyDescent="0.25">
      <c r="B6" s="84" t="s">
        <v>493</v>
      </c>
      <c r="C6" s="79">
        <v>14</v>
      </c>
      <c r="D6" s="77">
        <v>14585270</v>
      </c>
      <c r="E6" s="77">
        <v>0</v>
      </c>
    </row>
    <row r="7" spans="2:5" x14ac:dyDescent="0.25">
      <c r="B7" s="84" t="s">
        <v>488</v>
      </c>
      <c r="C7" s="79">
        <v>36</v>
      </c>
      <c r="D7" s="77">
        <v>3773368</v>
      </c>
      <c r="E7" s="77">
        <v>3773368</v>
      </c>
    </row>
    <row r="8" spans="2:5" x14ac:dyDescent="0.25">
      <c r="B8" s="85" t="s">
        <v>420</v>
      </c>
      <c r="C8" s="79">
        <v>84</v>
      </c>
      <c r="D8" s="77">
        <v>11796531</v>
      </c>
      <c r="E8" s="77">
        <v>0</v>
      </c>
    </row>
    <row r="9" spans="2:5" x14ac:dyDescent="0.25">
      <c r="B9" s="82" t="s">
        <v>519</v>
      </c>
      <c r="C9" s="80">
        <v>151</v>
      </c>
      <c r="D9" s="78">
        <v>31421486</v>
      </c>
      <c r="E9" s="78">
        <v>4163342</v>
      </c>
    </row>
    <row r="10" spans="2:5" x14ac:dyDescent="0.25">
      <c r="C10"/>
      <c r="D10"/>
      <c r="E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4" zoomScale="90" zoomScaleNormal="90" zoomScaleSheetLayoutView="100" workbookViewId="0">
      <selection activeCell="N36" sqref="N36"/>
    </sheetView>
  </sheetViews>
  <sheetFormatPr baseColWidth="10" defaultRowHeight="12.75" x14ac:dyDescent="0.2"/>
  <cols>
    <col min="1" max="1" width="1" style="1" customWidth="1"/>
    <col min="2" max="2" width="11.42578125" style="1"/>
    <col min="3" max="3" width="17.5703125" style="1" customWidth="1"/>
    <col min="4" max="4" width="11.5703125" style="1" customWidth="1"/>
    <col min="5" max="8" width="11.42578125" style="1"/>
    <col min="9" max="9" width="22.5703125" style="1" customWidth="1"/>
    <col min="10" max="10" width="14" style="1" customWidth="1"/>
    <col min="11" max="11" width="1.7109375" style="1" customWidth="1"/>
    <col min="12" max="225" width="11.42578125" style="1"/>
    <col min="226" max="226" width="4.42578125" style="1" customWidth="1"/>
    <col min="227" max="227" width="11.42578125" style="1"/>
    <col min="228" max="228" width="17.5703125" style="1" customWidth="1"/>
    <col min="229" max="229" width="11.5703125" style="1" customWidth="1"/>
    <col min="230" max="233" width="11.42578125" style="1"/>
    <col min="234" max="234" width="22.5703125" style="1" customWidth="1"/>
    <col min="235" max="235" width="14" style="1" customWidth="1"/>
    <col min="236" max="236" width="1.7109375" style="1" customWidth="1"/>
    <col min="237" max="481" width="11.42578125" style="1"/>
    <col min="482" max="482" width="4.42578125" style="1" customWidth="1"/>
    <col min="483" max="483" width="11.42578125" style="1"/>
    <col min="484" max="484" width="17.5703125" style="1" customWidth="1"/>
    <col min="485" max="485" width="11.5703125" style="1" customWidth="1"/>
    <col min="486" max="489" width="11.42578125" style="1"/>
    <col min="490" max="490" width="22.5703125" style="1" customWidth="1"/>
    <col min="491" max="491" width="14" style="1" customWidth="1"/>
    <col min="492" max="492" width="1.7109375" style="1" customWidth="1"/>
    <col min="493" max="737" width="11.42578125" style="1"/>
    <col min="738" max="738" width="4.42578125" style="1" customWidth="1"/>
    <col min="739" max="739" width="11.42578125" style="1"/>
    <col min="740" max="740" width="17.5703125" style="1" customWidth="1"/>
    <col min="741" max="741" width="11.5703125" style="1" customWidth="1"/>
    <col min="742" max="745" width="11.42578125" style="1"/>
    <col min="746" max="746" width="22.5703125" style="1" customWidth="1"/>
    <col min="747" max="747" width="14" style="1" customWidth="1"/>
    <col min="748" max="748" width="1.7109375" style="1" customWidth="1"/>
    <col min="749" max="993" width="11.42578125" style="1"/>
    <col min="994" max="994" width="4.42578125" style="1" customWidth="1"/>
    <col min="995" max="995" width="11.42578125" style="1"/>
    <col min="996" max="996" width="17.5703125" style="1" customWidth="1"/>
    <col min="997" max="997" width="11.5703125" style="1" customWidth="1"/>
    <col min="998" max="1001" width="11.42578125" style="1"/>
    <col min="1002" max="1002" width="22.5703125" style="1" customWidth="1"/>
    <col min="1003" max="1003" width="14" style="1" customWidth="1"/>
    <col min="1004" max="1004" width="1.7109375" style="1" customWidth="1"/>
    <col min="1005" max="1249" width="11.42578125" style="1"/>
    <col min="1250" max="1250" width="4.42578125" style="1" customWidth="1"/>
    <col min="1251" max="1251" width="11.42578125" style="1"/>
    <col min="1252" max="1252" width="17.5703125" style="1" customWidth="1"/>
    <col min="1253" max="1253" width="11.5703125" style="1" customWidth="1"/>
    <col min="1254" max="1257" width="11.42578125" style="1"/>
    <col min="1258" max="1258" width="22.5703125" style="1" customWidth="1"/>
    <col min="1259" max="1259" width="14" style="1" customWidth="1"/>
    <col min="1260" max="1260" width="1.7109375" style="1" customWidth="1"/>
    <col min="1261" max="1505" width="11.42578125" style="1"/>
    <col min="1506" max="1506" width="4.42578125" style="1" customWidth="1"/>
    <col min="1507" max="1507" width="11.42578125" style="1"/>
    <col min="1508" max="1508" width="17.5703125" style="1" customWidth="1"/>
    <col min="1509" max="1509" width="11.5703125" style="1" customWidth="1"/>
    <col min="1510" max="1513" width="11.42578125" style="1"/>
    <col min="1514" max="1514" width="22.5703125" style="1" customWidth="1"/>
    <col min="1515" max="1515" width="14" style="1" customWidth="1"/>
    <col min="1516" max="1516" width="1.7109375" style="1" customWidth="1"/>
    <col min="1517" max="1761" width="11.42578125" style="1"/>
    <col min="1762" max="1762" width="4.42578125" style="1" customWidth="1"/>
    <col min="1763" max="1763" width="11.42578125" style="1"/>
    <col min="1764" max="1764" width="17.5703125" style="1" customWidth="1"/>
    <col min="1765" max="1765" width="11.5703125" style="1" customWidth="1"/>
    <col min="1766" max="1769" width="11.42578125" style="1"/>
    <col min="1770" max="1770" width="22.5703125" style="1" customWidth="1"/>
    <col min="1771" max="1771" width="14" style="1" customWidth="1"/>
    <col min="1772" max="1772" width="1.7109375" style="1" customWidth="1"/>
    <col min="1773" max="2017" width="11.42578125" style="1"/>
    <col min="2018" max="2018" width="4.42578125" style="1" customWidth="1"/>
    <col min="2019" max="2019" width="11.42578125" style="1"/>
    <col min="2020" max="2020" width="17.5703125" style="1" customWidth="1"/>
    <col min="2021" max="2021" width="11.5703125" style="1" customWidth="1"/>
    <col min="2022" max="2025" width="11.42578125" style="1"/>
    <col min="2026" max="2026" width="22.5703125" style="1" customWidth="1"/>
    <col min="2027" max="2027" width="14" style="1" customWidth="1"/>
    <col min="2028" max="2028" width="1.7109375" style="1" customWidth="1"/>
    <col min="2029" max="2273" width="11.42578125" style="1"/>
    <col min="2274" max="2274" width="4.42578125" style="1" customWidth="1"/>
    <col min="2275" max="2275" width="11.42578125" style="1"/>
    <col min="2276" max="2276" width="17.5703125" style="1" customWidth="1"/>
    <col min="2277" max="2277" width="11.5703125" style="1" customWidth="1"/>
    <col min="2278" max="2281" width="11.42578125" style="1"/>
    <col min="2282" max="2282" width="22.5703125" style="1" customWidth="1"/>
    <col min="2283" max="2283" width="14" style="1" customWidth="1"/>
    <col min="2284" max="2284" width="1.7109375" style="1" customWidth="1"/>
    <col min="2285" max="2529" width="11.42578125" style="1"/>
    <col min="2530" max="2530" width="4.42578125" style="1" customWidth="1"/>
    <col min="2531" max="2531" width="11.42578125" style="1"/>
    <col min="2532" max="2532" width="17.5703125" style="1" customWidth="1"/>
    <col min="2533" max="2533" width="11.5703125" style="1" customWidth="1"/>
    <col min="2534" max="2537" width="11.42578125" style="1"/>
    <col min="2538" max="2538" width="22.5703125" style="1" customWidth="1"/>
    <col min="2539" max="2539" width="14" style="1" customWidth="1"/>
    <col min="2540" max="2540" width="1.7109375" style="1" customWidth="1"/>
    <col min="2541" max="2785" width="11.42578125" style="1"/>
    <col min="2786" max="2786" width="4.42578125" style="1" customWidth="1"/>
    <col min="2787" max="2787" width="11.42578125" style="1"/>
    <col min="2788" max="2788" width="17.5703125" style="1" customWidth="1"/>
    <col min="2789" max="2789" width="11.5703125" style="1" customWidth="1"/>
    <col min="2790" max="2793" width="11.42578125" style="1"/>
    <col min="2794" max="2794" width="22.5703125" style="1" customWidth="1"/>
    <col min="2795" max="2795" width="14" style="1" customWidth="1"/>
    <col min="2796" max="2796" width="1.7109375" style="1" customWidth="1"/>
    <col min="2797" max="3041" width="11.42578125" style="1"/>
    <col min="3042" max="3042" width="4.42578125" style="1" customWidth="1"/>
    <col min="3043" max="3043" width="11.42578125" style="1"/>
    <col min="3044" max="3044" width="17.5703125" style="1" customWidth="1"/>
    <col min="3045" max="3045" width="11.5703125" style="1" customWidth="1"/>
    <col min="3046" max="3049" width="11.42578125" style="1"/>
    <col min="3050" max="3050" width="22.5703125" style="1" customWidth="1"/>
    <col min="3051" max="3051" width="14" style="1" customWidth="1"/>
    <col min="3052" max="3052" width="1.7109375" style="1" customWidth="1"/>
    <col min="3053" max="3297" width="11.42578125" style="1"/>
    <col min="3298" max="3298" width="4.42578125" style="1" customWidth="1"/>
    <col min="3299" max="3299" width="11.42578125" style="1"/>
    <col min="3300" max="3300" width="17.5703125" style="1" customWidth="1"/>
    <col min="3301" max="3301" width="11.5703125" style="1" customWidth="1"/>
    <col min="3302" max="3305" width="11.42578125" style="1"/>
    <col min="3306" max="3306" width="22.5703125" style="1" customWidth="1"/>
    <col min="3307" max="3307" width="14" style="1" customWidth="1"/>
    <col min="3308" max="3308" width="1.7109375" style="1" customWidth="1"/>
    <col min="3309" max="3553" width="11.42578125" style="1"/>
    <col min="3554" max="3554" width="4.42578125" style="1" customWidth="1"/>
    <col min="3555" max="3555" width="11.42578125" style="1"/>
    <col min="3556" max="3556" width="17.5703125" style="1" customWidth="1"/>
    <col min="3557" max="3557" width="11.5703125" style="1" customWidth="1"/>
    <col min="3558" max="3561" width="11.42578125" style="1"/>
    <col min="3562" max="3562" width="22.5703125" style="1" customWidth="1"/>
    <col min="3563" max="3563" width="14" style="1" customWidth="1"/>
    <col min="3564" max="3564" width="1.7109375" style="1" customWidth="1"/>
    <col min="3565" max="3809" width="11.42578125" style="1"/>
    <col min="3810" max="3810" width="4.42578125" style="1" customWidth="1"/>
    <col min="3811" max="3811" width="11.42578125" style="1"/>
    <col min="3812" max="3812" width="17.5703125" style="1" customWidth="1"/>
    <col min="3813" max="3813" width="11.5703125" style="1" customWidth="1"/>
    <col min="3814" max="3817" width="11.42578125" style="1"/>
    <col min="3818" max="3818" width="22.5703125" style="1" customWidth="1"/>
    <col min="3819" max="3819" width="14" style="1" customWidth="1"/>
    <col min="3820" max="3820" width="1.7109375" style="1" customWidth="1"/>
    <col min="3821" max="4065" width="11.42578125" style="1"/>
    <col min="4066" max="4066" width="4.42578125" style="1" customWidth="1"/>
    <col min="4067" max="4067" width="11.42578125" style="1"/>
    <col min="4068" max="4068" width="17.5703125" style="1" customWidth="1"/>
    <col min="4069" max="4069" width="11.5703125" style="1" customWidth="1"/>
    <col min="4070" max="4073" width="11.42578125" style="1"/>
    <col min="4074" max="4074" width="22.5703125" style="1" customWidth="1"/>
    <col min="4075" max="4075" width="14" style="1" customWidth="1"/>
    <col min="4076" max="4076" width="1.7109375" style="1" customWidth="1"/>
    <col min="4077" max="4321" width="11.42578125" style="1"/>
    <col min="4322" max="4322" width="4.42578125" style="1" customWidth="1"/>
    <col min="4323" max="4323" width="11.42578125" style="1"/>
    <col min="4324" max="4324" width="17.5703125" style="1" customWidth="1"/>
    <col min="4325" max="4325" width="11.5703125" style="1" customWidth="1"/>
    <col min="4326" max="4329" width="11.42578125" style="1"/>
    <col min="4330" max="4330" width="22.5703125" style="1" customWidth="1"/>
    <col min="4331" max="4331" width="14" style="1" customWidth="1"/>
    <col min="4332" max="4332" width="1.7109375" style="1" customWidth="1"/>
    <col min="4333" max="4577" width="11.42578125" style="1"/>
    <col min="4578" max="4578" width="4.42578125" style="1" customWidth="1"/>
    <col min="4579" max="4579" width="11.42578125" style="1"/>
    <col min="4580" max="4580" width="17.5703125" style="1" customWidth="1"/>
    <col min="4581" max="4581" width="11.5703125" style="1" customWidth="1"/>
    <col min="4582" max="4585" width="11.42578125" style="1"/>
    <col min="4586" max="4586" width="22.5703125" style="1" customWidth="1"/>
    <col min="4587" max="4587" width="14" style="1" customWidth="1"/>
    <col min="4588" max="4588" width="1.7109375" style="1" customWidth="1"/>
    <col min="4589" max="4833" width="11.42578125" style="1"/>
    <col min="4834" max="4834" width="4.42578125" style="1" customWidth="1"/>
    <col min="4835" max="4835" width="11.42578125" style="1"/>
    <col min="4836" max="4836" width="17.5703125" style="1" customWidth="1"/>
    <col min="4837" max="4837" width="11.5703125" style="1" customWidth="1"/>
    <col min="4838" max="4841" width="11.42578125" style="1"/>
    <col min="4842" max="4842" width="22.5703125" style="1" customWidth="1"/>
    <col min="4843" max="4843" width="14" style="1" customWidth="1"/>
    <col min="4844" max="4844" width="1.7109375" style="1" customWidth="1"/>
    <col min="4845" max="5089" width="11.42578125" style="1"/>
    <col min="5090" max="5090" width="4.42578125" style="1" customWidth="1"/>
    <col min="5091" max="5091" width="11.42578125" style="1"/>
    <col min="5092" max="5092" width="17.5703125" style="1" customWidth="1"/>
    <col min="5093" max="5093" width="11.5703125" style="1" customWidth="1"/>
    <col min="5094" max="5097" width="11.42578125" style="1"/>
    <col min="5098" max="5098" width="22.5703125" style="1" customWidth="1"/>
    <col min="5099" max="5099" width="14" style="1" customWidth="1"/>
    <col min="5100" max="5100" width="1.7109375" style="1" customWidth="1"/>
    <col min="5101" max="5345" width="11.42578125" style="1"/>
    <col min="5346" max="5346" width="4.42578125" style="1" customWidth="1"/>
    <col min="5347" max="5347" width="11.42578125" style="1"/>
    <col min="5348" max="5348" width="17.5703125" style="1" customWidth="1"/>
    <col min="5349" max="5349" width="11.5703125" style="1" customWidth="1"/>
    <col min="5350" max="5353" width="11.42578125" style="1"/>
    <col min="5354" max="5354" width="22.5703125" style="1" customWidth="1"/>
    <col min="5355" max="5355" width="14" style="1" customWidth="1"/>
    <col min="5356" max="5356" width="1.7109375" style="1" customWidth="1"/>
    <col min="5357" max="5601" width="11.42578125" style="1"/>
    <col min="5602" max="5602" width="4.42578125" style="1" customWidth="1"/>
    <col min="5603" max="5603" width="11.42578125" style="1"/>
    <col min="5604" max="5604" width="17.5703125" style="1" customWidth="1"/>
    <col min="5605" max="5605" width="11.5703125" style="1" customWidth="1"/>
    <col min="5606" max="5609" width="11.42578125" style="1"/>
    <col min="5610" max="5610" width="22.5703125" style="1" customWidth="1"/>
    <col min="5611" max="5611" width="14" style="1" customWidth="1"/>
    <col min="5612" max="5612" width="1.7109375" style="1" customWidth="1"/>
    <col min="5613" max="5857" width="11.42578125" style="1"/>
    <col min="5858" max="5858" width="4.42578125" style="1" customWidth="1"/>
    <col min="5859" max="5859" width="11.42578125" style="1"/>
    <col min="5860" max="5860" width="17.5703125" style="1" customWidth="1"/>
    <col min="5861" max="5861" width="11.5703125" style="1" customWidth="1"/>
    <col min="5862" max="5865" width="11.42578125" style="1"/>
    <col min="5866" max="5866" width="22.5703125" style="1" customWidth="1"/>
    <col min="5867" max="5867" width="14" style="1" customWidth="1"/>
    <col min="5868" max="5868" width="1.7109375" style="1" customWidth="1"/>
    <col min="5869" max="6113" width="11.42578125" style="1"/>
    <col min="6114" max="6114" width="4.42578125" style="1" customWidth="1"/>
    <col min="6115" max="6115" width="11.42578125" style="1"/>
    <col min="6116" max="6116" width="17.5703125" style="1" customWidth="1"/>
    <col min="6117" max="6117" width="11.5703125" style="1" customWidth="1"/>
    <col min="6118" max="6121" width="11.42578125" style="1"/>
    <col min="6122" max="6122" width="22.5703125" style="1" customWidth="1"/>
    <col min="6123" max="6123" width="14" style="1" customWidth="1"/>
    <col min="6124" max="6124" width="1.7109375" style="1" customWidth="1"/>
    <col min="6125" max="6369" width="11.42578125" style="1"/>
    <col min="6370" max="6370" width="4.42578125" style="1" customWidth="1"/>
    <col min="6371" max="6371" width="11.42578125" style="1"/>
    <col min="6372" max="6372" width="17.5703125" style="1" customWidth="1"/>
    <col min="6373" max="6373" width="11.5703125" style="1" customWidth="1"/>
    <col min="6374" max="6377" width="11.42578125" style="1"/>
    <col min="6378" max="6378" width="22.5703125" style="1" customWidth="1"/>
    <col min="6379" max="6379" width="14" style="1" customWidth="1"/>
    <col min="6380" max="6380" width="1.7109375" style="1" customWidth="1"/>
    <col min="6381" max="6625" width="11.42578125" style="1"/>
    <col min="6626" max="6626" width="4.42578125" style="1" customWidth="1"/>
    <col min="6627" max="6627" width="11.42578125" style="1"/>
    <col min="6628" max="6628" width="17.5703125" style="1" customWidth="1"/>
    <col min="6629" max="6629" width="11.5703125" style="1" customWidth="1"/>
    <col min="6630" max="6633" width="11.42578125" style="1"/>
    <col min="6634" max="6634" width="22.5703125" style="1" customWidth="1"/>
    <col min="6635" max="6635" width="14" style="1" customWidth="1"/>
    <col min="6636" max="6636" width="1.7109375" style="1" customWidth="1"/>
    <col min="6637" max="6881" width="11.42578125" style="1"/>
    <col min="6882" max="6882" width="4.42578125" style="1" customWidth="1"/>
    <col min="6883" max="6883" width="11.42578125" style="1"/>
    <col min="6884" max="6884" width="17.5703125" style="1" customWidth="1"/>
    <col min="6885" max="6885" width="11.5703125" style="1" customWidth="1"/>
    <col min="6886" max="6889" width="11.42578125" style="1"/>
    <col min="6890" max="6890" width="22.5703125" style="1" customWidth="1"/>
    <col min="6891" max="6891" width="14" style="1" customWidth="1"/>
    <col min="6892" max="6892" width="1.7109375" style="1" customWidth="1"/>
    <col min="6893" max="7137" width="11.42578125" style="1"/>
    <col min="7138" max="7138" width="4.42578125" style="1" customWidth="1"/>
    <col min="7139" max="7139" width="11.42578125" style="1"/>
    <col min="7140" max="7140" width="17.5703125" style="1" customWidth="1"/>
    <col min="7141" max="7141" width="11.5703125" style="1" customWidth="1"/>
    <col min="7142" max="7145" width="11.42578125" style="1"/>
    <col min="7146" max="7146" width="22.5703125" style="1" customWidth="1"/>
    <col min="7147" max="7147" width="14" style="1" customWidth="1"/>
    <col min="7148" max="7148" width="1.7109375" style="1" customWidth="1"/>
    <col min="7149" max="7393" width="11.42578125" style="1"/>
    <col min="7394" max="7394" width="4.42578125" style="1" customWidth="1"/>
    <col min="7395" max="7395" width="11.42578125" style="1"/>
    <col min="7396" max="7396" width="17.5703125" style="1" customWidth="1"/>
    <col min="7397" max="7397" width="11.5703125" style="1" customWidth="1"/>
    <col min="7398" max="7401" width="11.42578125" style="1"/>
    <col min="7402" max="7402" width="22.5703125" style="1" customWidth="1"/>
    <col min="7403" max="7403" width="14" style="1" customWidth="1"/>
    <col min="7404" max="7404" width="1.7109375" style="1" customWidth="1"/>
    <col min="7405" max="7649" width="11.42578125" style="1"/>
    <col min="7650" max="7650" width="4.42578125" style="1" customWidth="1"/>
    <col min="7651" max="7651" width="11.42578125" style="1"/>
    <col min="7652" max="7652" width="17.5703125" style="1" customWidth="1"/>
    <col min="7653" max="7653" width="11.5703125" style="1" customWidth="1"/>
    <col min="7654" max="7657" width="11.42578125" style="1"/>
    <col min="7658" max="7658" width="22.5703125" style="1" customWidth="1"/>
    <col min="7659" max="7659" width="14" style="1" customWidth="1"/>
    <col min="7660" max="7660" width="1.7109375" style="1" customWidth="1"/>
    <col min="7661" max="7905" width="11.42578125" style="1"/>
    <col min="7906" max="7906" width="4.42578125" style="1" customWidth="1"/>
    <col min="7907" max="7907" width="11.42578125" style="1"/>
    <col min="7908" max="7908" width="17.5703125" style="1" customWidth="1"/>
    <col min="7909" max="7909" width="11.5703125" style="1" customWidth="1"/>
    <col min="7910" max="7913" width="11.42578125" style="1"/>
    <col min="7914" max="7914" width="22.5703125" style="1" customWidth="1"/>
    <col min="7915" max="7915" width="14" style="1" customWidth="1"/>
    <col min="7916" max="7916" width="1.7109375" style="1" customWidth="1"/>
    <col min="7917" max="8161" width="11.42578125" style="1"/>
    <col min="8162" max="8162" width="4.42578125" style="1" customWidth="1"/>
    <col min="8163" max="8163" width="11.42578125" style="1"/>
    <col min="8164" max="8164" width="17.5703125" style="1" customWidth="1"/>
    <col min="8165" max="8165" width="11.5703125" style="1" customWidth="1"/>
    <col min="8166" max="8169" width="11.42578125" style="1"/>
    <col min="8170" max="8170" width="22.5703125" style="1" customWidth="1"/>
    <col min="8171" max="8171" width="14" style="1" customWidth="1"/>
    <col min="8172" max="8172" width="1.7109375" style="1" customWidth="1"/>
    <col min="8173" max="8417" width="11.42578125" style="1"/>
    <col min="8418" max="8418" width="4.42578125" style="1" customWidth="1"/>
    <col min="8419" max="8419" width="11.42578125" style="1"/>
    <col min="8420" max="8420" width="17.5703125" style="1" customWidth="1"/>
    <col min="8421" max="8421" width="11.5703125" style="1" customWidth="1"/>
    <col min="8422" max="8425" width="11.42578125" style="1"/>
    <col min="8426" max="8426" width="22.5703125" style="1" customWidth="1"/>
    <col min="8427" max="8427" width="14" style="1" customWidth="1"/>
    <col min="8428" max="8428" width="1.7109375" style="1" customWidth="1"/>
    <col min="8429" max="8673" width="11.42578125" style="1"/>
    <col min="8674" max="8674" width="4.42578125" style="1" customWidth="1"/>
    <col min="8675" max="8675" width="11.42578125" style="1"/>
    <col min="8676" max="8676" width="17.5703125" style="1" customWidth="1"/>
    <col min="8677" max="8677" width="11.5703125" style="1" customWidth="1"/>
    <col min="8678" max="8681" width="11.42578125" style="1"/>
    <col min="8682" max="8682" width="22.5703125" style="1" customWidth="1"/>
    <col min="8683" max="8683" width="14" style="1" customWidth="1"/>
    <col min="8684" max="8684" width="1.7109375" style="1" customWidth="1"/>
    <col min="8685" max="8929" width="11.42578125" style="1"/>
    <col min="8930" max="8930" width="4.42578125" style="1" customWidth="1"/>
    <col min="8931" max="8931" width="11.42578125" style="1"/>
    <col min="8932" max="8932" width="17.5703125" style="1" customWidth="1"/>
    <col min="8933" max="8933" width="11.5703125" style="1" customWidth="1"/>
    <col min="8934" max="8937" width="11.42578125" style="1"/>
    <col min="8938" max="8938" width="22.5703125" style="1" customWidth="1"/>
    <col min="8939" max="8939" width="14" style="1" customWidth="1"/>
    <col min="8940" max="8940" width="1.7109375" style="1" customWidth="1"/>
    <col min="8941" max="9185" width="11.42578125" style="1"/>
    <col min="9186" max="9186" width="4.42578125" style="1" customWidth="1"/>
    <col min="9187" max="9187" width="11.42578125" style="1"/>
    <col min="9188" max="9188" width="17.5703125" style="1" customWidth="1"/>
    <col min="9189" max="9189" width="11.5703125" style="1" customWidth="1"/>
    <col min="9190" max="9193" width="11.42578125" style="1"/>
    <col min="9194" max="9194" width="22.5703125" style="1" customWidth="1"/>
    <col min="9195" max="9195" width="14" style="1" customWidth="1"/>
    <col min="9196" max="9196" width="1.7109375" style="1" customWidth="1"/>
    <col min="9197" max="9441" width="11.42578125" style="1"/>
    <col min="9442" max="9442" width="4.42578125" style="1" customWidth="1"/>
    <col min="9443" max="9443" width="11.42578125" style="1"/>
    <col min="9444" max="9444" width="17.5703125" style="1" customWidth="1"/>
    <col min="9445" max="9445" width="11.5703125" style="1" customWidth="1"/>
    <col min="9446" max="9449" width="11.42578125" style="1"/>
    <col min="9450" max="9450" width="22.5703125" style="1" customWidth="1"/>
    <col min="9451" max="9451" width="14" style="1" customWidth="1"/>
    <col min="9452" max="9452" width="1.7109375" style="1" customWidth="1"/>
    <col min="9453" max="9697" width="11.42578125" style="1"/>
    <col min="9698" max="9698" width="4.42578125" style="1" customWidth="1"/>
    <col min="9699" max="9699" width="11.42578125" style="1"/>
    <col min="9700" max="9700" width="17.5703125" style="1" customWidth="1"/>
    <col min="9701" max="9701" width="11.5703125" style="1" customWidth="1"/>
    <col min="9702" max="9705" width="11.42578125" style="1"/>
    <col min="9706" max="9706" width="22.5703125" style="1" customWidth="1"/>
    <col min="9707" max="9707" width="14" style="1" customWidth="1"/>
    <col min="9708" max="9708" width="1.7109375" style="1" customWidth="1"/>
    <col min="9709" max="9953" width="11.42578125" style="1"/>
    <col min="9954" max="9954" width="4.42578125" style="1" customWidth="1"/>
    <col min="9955" max="9955" width="11.42578125" style="1"/>
    <col min="9956" max="9956" width="17.5703125" style="1" customWidth="1"/>
    <col min="9957" max="9957" width="11.5703125" style="1" customWidth="1"/>
    <col min="9958" max="9961" width="11.42578125" style="1"/>
    <col min="9962" max="9962" width="22.5703125" style="1" customWidth="1"/>
    <col min="9963" max="9963" width="14" style="1" customWidth="1"/>
    <col min="9964" max="9964" width="1.7109375" style="1" customWidth="1"/>
    <col min="9965" max="10209" width="11.42578125" style="1"/>
    <col min="10210" max="10210" width="4.42578125" style="1" customWidth="1"/>
    <col min="10211" max="10211" width="11.42578125" style="1"/>
    <col min="10212" max="10212" width="17.5703125" style="1" customWidth="1"/>
    <col min="10213" max="10213" width="11.5703125" style="1" customWidth="1"/>
    <col min="10214" max="10217" width="11.42578125" style="1"/>
    <col min="10218" max="10218" width="22.5703125" style="1" customWidth="1"/>
    <col min="10219" max="10219" width="14" style="1" customWidth="1"/>
    <col min="10220" max="10220" width="1.7109375" style="1" customWidth="1"/>
    <col min="10221" max="10465" width="11.42578125" style="1"/>
    <col min="10466" max="10466" width="4.42578125" style="1" customWidth="1"/>
    <col min="10467" max="10467" width="11.42578125" style="1"/>
    <col min="10468" max="10468" width="17.5703125" style="1" customWidth="1"/>
    <col min="10469" max="10469" width="11.5703125" style="1" customWidth="1"/>
    <col min="10470" max="10473" width="11.42578125" style="1"/>
    <col min="10474" max="10474" width="22.5703125" style="1" customWidth="1"/>
    <col min="10475" max="10475" width="14" style="1" customWidth="1"/>
    <col min="10476" max="10476" width="1.7109375" style="1" customWidth="1"/>
    <col min="10477" max="10721" width="11.42578125" style="1"/>
    <col min="10722" max="10722" width="4.42578125" style="1" customWidth="1"/>
    <col min="10723" max="10723" width="11.42578125" style="1"/>
    <col min="10724" max="10724" width="17.5703125" style="1" customWidth="1"/>
    <col min="10725" max="10725" width="11.5703125" style="1" customWidth="1"/>
    <col min="10726" max="10729" width="11.42578125" style="1"/>
    <col min="10730" max="10730" width="22.5703125" style="1" customWidth="1"/>
    <col min="10731" max="10731" width="14" style="1" customWidth="1"/>
    <col min="10732" max="10732" width="1.7109375" style="1" customWidth="1"/>
    <col min="10733" max="10977" width="11.42578125" style="1"/>
    <col min="10978" max="10978" width="4.42578125" style="1" customWidth="1"/>
    <col min="10979" max="10979" width="11.42578125" style="1"/>
    <col min="10980" max="10980" width="17.5703125" style="1" customWidth="1"/>
    <col min="10981" max="10981" width="11.5703125" style="1" customWidth="1"/>
    <col min="10982" max="10985" width="11.42578125" style="1"/>
    <col min="10986" max="10986" width="22.5703125" style="1" customWidth="1"/>
    <col min="10987" max="10987" width="14" style="1" customWidth="1"/>
    <col min="10988" max="10988" width="1.7109375" style="1" customWidth="1"/>
    <col min="10989" max="11233" width="11.42578125" style="1"/>
    <col min="11234" max="11234" width="4.42578125" style="1" customWidth="1"/>
    <col min="11235" max="11235" width="11.42578125" style="1"/>
    <col min="11236" max="11236" width="17.5703125" style="1" customWidth="1"/>
    <col min="11237" max="11237" width="11.5703125" style="1" customWidth="1"/>
    <col min="11238" max="11241" width="11.42578125" style="1"/>
    <col min="11242" max="11242" width="22.5703125" style="1" customWidth="1"/>
    <col min="11243" max="11243" width="14" style="1" customWidth="1"/>
    <col min="11244" max="11244" width="1.7109375" style="1" customWidth="1"/>
    <col min="11245" max="11489" width="11.42578125" style="1"/>
    <col min="11490" max="11490" width="4.42578125" style="1" customWidth="1"/>
    <col min="11491" max="11491" width="11.42578125" style="1"/>
    <col min="11492" max="11492" width="17.5703125" style="1" customWidth="1"/>
    <col min="11493" max="11493" width="11.5703125" style="1" customWidth="1"/>
    <col min="11494" max="11497" width="11.42578125" style="1"/>
    <col min="11498" max="11498" width="22.5703125" style="1" customWidth="1"/>
    <col min="11499" max="11499" width="14" style="1" customWidth="1"/>
    <col min="11500" max="11500" width="1.7109375" style="1" customWidth="1"/>
    <col min="11501" max="11745" width="11.42578125" style="1"/>
    <col min="11746" max="11746" width="4.42578125" style="1" customWidth="1"/>
    <col min="11747" max="11747" width="11.42578125" style="1"/>
    <col min="11748" max="11748" width="17.5703125" style="1" customWidth="1"/>
    <col min="11749" max="11749" width="11.5703125" style="1" customWidth="1"/>
    <col min="11750" max="11753" width="11.42578125" style="1"/>
    <col min="11754" max="11754" width="22.5703125" style="1" customWidth="1"/>
    <col min="11755" max="11755" width="14" style="1" customWidth="1"/>
    <col min="11756" max="11756" width="1.7109375" style="1" customWidth="1"/>
    <col min="11757" max="12001" width="11.42578125" style="1"/>
    <col min="12002" max="12002" width="4.42578125" style="1" customWidth="1"/>
    <col min="12003" max="12003" width="11.42578125" style="1"/>
    <col min="12004" max="12004" width="17.5703125" style="1" customWidth="1"/>
    <col min="12005" max="12005" width="11.5703125" style="1" customWidth="1"/>
    <col min="12006" max="12009" width="11.42578125" style="1"/>
    <col min="12010" max="12010" width="22.5703125" style="1" customWidth="1"/>
    <col min="12011" max="12011" width="14" style="1" customWidth="1"/>
    <col min="12012" max="12012" width="1.7109375" style="1" customWidth="1"/>
    <col min="12013" max="12257" width="11.42578125" style="1"/>
    <col min="12258" max="12258" width="4.42578125" style="1" customWidth="1"/>
    <col min="12259" max="12259" width="11.42578125" style="1"/>
    <col min="12260" max="12260" width="17.5703125" style="1" customWidth="1"/>
    <col min="12261" max="12261" width="11.5703125" style="1" customWidth="1"/>
    <col min="12262" max="12265" width="11.42578125" style="1"/>
    <col min="12266" max="12266" width="22.5703125" style="1" customWidth="1"/>
    <col min="12267" max="12267" width="14" style="1" customWidth="1"/>
    <col min="12268" max="12268" width="1.7109375" style="1" customWidth="1"/>
    <col min="12269" max="12513" width="11.42578125" style="1"/>
    <col min="12514" max="12514" width="4.42578125" style="1" customWidth="1"/>
    <col min="12515" max="12515" width="11.42578125" style="1"/>
    <col min="12516" max="12516" width="17.5703125" style="1" customWidth="1"/>
    <col min="12517" max="12517" width="11.5703125" style="1" customWidth="1"/>
    <col min="12518" max="12521" width="11.42578125" style="1"/>
    <col min="12522" max="12522" width="22.5703125" style="1" customWidth="1"/>
    <col min="12523" max="12523" width="14" style="1" customWidth="1"/>
    <col min="12524" max="12524" width="1.7109375" style="1" customWidth="1"/>
    <col min="12525" max="12769" width="11.42578125" style="1"/>
    <col min="12770" max="12770" width="4.42578125" style="1" customWidth="1"/>
    <col min="12771" max="12771" width="11.42578125" style="1"/>
    <col min="12772" max="12772" width="17.5703125" style="1" customWidth="1"/>
    <col min="12773" max="12773" width="11.5703125" style="1" customWidth="1"/>
    <col min="12774" max="12777" width="11.42578125" style="1"/>
    <col min="12778" max="12778" width="22.5703125" style="1" customWidth="1"/>
    <col min="12779" max="12779" width="14" style="1" customWidth="1"/>
    <col min="12780" max="12780" width="1.7109375" style="1" customWidth="1"/>
    <col min="12781" max="13025" width="11.42578125" style="1"/>
    <col min="13026" max="13026" width="4.42578125" style="1" customWidth="1"/>
    <col min="13027" max="13027" width="11.42578125" style="1"/>
    <col min="13028" max="13028" width="17.5703125" style="1" customWidth="1"/>
    <col min="13029" max="13029" width="11.5703125" style="1" customWidth="1"/>
    <col min="13030" max="13033" width="11.42578125" style="1"/>
    <col min="13034" max="13034" width="22.5703125" style="1" customWidth="1"/>
    <col min="13035" max="13035" width="14" style="1" customWidth="1"/>
    <col min="13036" max="13036" width="1.7109375" style="1" customWidth="1"/>
    <col min="13037" max="13281" width="11.42578125" style="1"/>
    <col min="13282" max="13282" width="4.42578125" style="1" customWidth="1"/>
    <col min="13283" max="13283" width="11.42578125" style="1"/>
    <col min="13284" max="13284" width="17.5703125" style="1" customWidth="1"/>
    <col min="13285" max="13285" width="11.5703125" style="1" customWidth="1"/>
    <col min="13286" max="13289" width="11.42578125" style="1"/>
    <col min="13290" max="13290" width="22.5703125" style="1" customWidth="1"/>
    <col min="13291" max="13291" width="14" style="1" customWidth="1"/>
    <col min="13292" max="13292" width="1.7109375" style="1" customWidth="1"/>
    <col min="13293" max="13537" width="11.42578125" style="1"/>
    <col min="13538" max="13538" width="4.42578125" style="1" customWidth="1"/>
    <col min="13539" max="13539" width="11.42578125" style="1"/>
    <col min="13540" max="13540" width="17.5703125" style="1" customWidth="1"/>
    <col min="13541" max="13541" width="11.5703125" style="1" customWidth="1"/>
    <col min="13542" max="13545" width="11.42578125" style="1"/>
    <col min="13546" max="13546" width="22.5703125" style="1" customWidth="1"/>
    <col min="13547" max="13547" width="14" style="1" customWidth="1"/>
    <col min="13548" max="13548" width="1.7109375" style="1" customWidth="1"/>
    <col min="13549" max="13793" width="11.42578125" style="1"/>
    <col min="13794" max="13794" width="4.42578125" style="1" customWidth="1"/>
    <col min="13795" max="13795" width="11.42578125" style="1"/>
    <col min="13796" max="13796" width="17.5703125" style="1" customWidth="1"/>
    <col min="13797" max="13797" width="11.5703125" style="1" customWidth="1"/>
    <col min="13798" max="13801" width="11.42578125" style="1"/>
    <col min="13802" max="13802" width="22.5703125" style="1" customWidth="1"/>
    <col min="13803" max="13803" width="14" style="1" customWidth="1"/>
    <col min="13804" max="13804" width="1.7109375" style="1" customWidth="1"/>
    <col min="13805" max="14049" width="11.42578125" style="1"/>
    <col min="14050" max="14050" width="4.42578125" style="1" customWidth="1"/>
    <col min="14051" max="14051" width="11.42578125" style="1"/>
    <col min="14052" max="14052" width="17.5703125" style="1" customWidth="1"/>
    <col min="14053" max="14053" width="11.5703125" style="1" customWidth="1"/>
    <col min="14054" max="14057" width="11.42578125" style="1"/>
    <col min="14058" max="14058" width="22.5703125" style="1" customWidth="1"/>
    <col min="14059" max="14059" width="14" style="1" customWidth="1"/>
    <col min="14060" max="14060" width="1.7109375" style="1" customWidth="1"/>
    <col min="14061" max="14305" width="11.42578125" style="1"/>
    <col min="14306" max="14306" width="4.42578125" style="1" customWidth="1"/>
    <col min="14307" max="14307" width="11.42578125" style="1"/>
    <col min="14308" max="14308" width="17.5703125" style="1" customWidth="1"/>
    <col min="14309" max="14309" width="11.5703125" style="1" customWidth="1"/>
    <col min="14310" max="14313" width="11.42578125" style="1"/>
    <col min="14314" max="14314" width="22.5703125" style="1" customWidth="1"/>
    <col min="14315" max="14315" width="14" style="1" customWidth="1"/>
    <col min="14316" max="14316" width="1.7109375" style="1" customWidth="1"/>
    <col min="14317" max="14561" width="11.42578125" style="1"/>
    <col min="14562" max="14562" width="4.42578125" style="1" customWidth="1"/>
    <col min="14563" max="14563" width="11.42578125" style="1"/>
    <col min="14564" max="14564" width="17.5703125" style="1" customWidth="1"/>
    <col min="14565" max="14565" width="11.5703125" style="1" customWidth="1"/>
    <col min="14566" max="14569" width="11.42578125" style="1"/>
    <col min="14570" max="14570" width="22.5703125" style="1" customWidth="1"/>
    <col min="14571" max="14571" width="14" style="1" customWidth="1"/>
    <col min="14572" max="14572" width="1.7109375" style="1" customWidth="1"/>
    <col min="14573" max="14817" width="11.42578125" style="1"/>
    <col min="14818" max="14818" width="4.42578125" style="1" customWidth="1"/>
    <col min="14819" max="14819" width="11.42578125" style="1"/>
    <col min="14820" max="14820" width="17.5703125" style="1" customWidth="1"/>
    <col min="14821" max="14821" width="11.5703125" style="1" customWidth="1"/>
    <col min="14822" max="14825" width="11.42578125" style="1"/>
    <col min="14826" max="14826" width="22.5703125" style="1" customWidth="1"/>
    <col min="14827" max="14827" width="14" style="1" customWidth="1"/>
    <col min="14828" max="14828" width="1.7109375" style="1" customWidth="1"/>
    <col min="14829" max="15073" width="11.42578125" style="1"/>
    <col min="15074" max="15074" width="4.42578125" style="1" customWidth="1"/>
    <col min="15075" max="15075" width="11.42578125" style="1"/>
    <col min="15076" max="15076" width="17.5703125" style="1" customWidth="1"/>
    <col min="15077" max="15077" width="11.5703125" style="1" customWidth="1"/>
    <col min="15078" max="15081" width="11.42578125" style="1"/>
    <col min="15082" max="15082" width="22.5703125" style="1" customWidth="1"/>
    <col min="15083" max="15083" width="14" style="1" customWidth="1"/>
    <col min="15084" max="15084" width="1.7109375" style="1" customWidth="1"/>
    <col min="15085" max="15329" width="11.42578125" style="1"/>
    <col min="15330" max="15330" width="4.42578125" style="1" customWidth="1"/>
    <col min="15331" max="15331" width="11.42578125" style="1"/>
    <col min="15332" max="15332" width="17.5703125" style="1" customWidth="1"/>
    <col min="15333" max="15333" width="11.5703125" style="1" customWidth="1"/>
    <col min="15334" max="15337" width="11.42578125" style="1"/>
    <col min="15338" max="15338" width="22.5703125" style="1" customWidth="1"/>
    <col min="15339" max="15339" width="14" style="1" customWidth="1"/>
    <col min="15340" max="15340" width="1.7109375" style="1" customWidth="1"/>
    <col min="15341" max="15585" width="11.42578125" style="1"/>
    <col min="15586" max="15586" width="4.42578125" style="1" customWidth="1"/>
    <col min="15587" max="15587" width="11.42578125" style="1"/>
    <col min="15588" max="15588" width="17.5703125" style="1" customWidth="1"/>
    <col min="15589" max="15589" width="11.5703125" style="1" customWidth="1"/>
    <col min="15590" max="15593" width="11.42578125" style="1"/>
    <col min="15594" max="15594" width="22.5703125" style="1" customWidth="1"/>
    <col min="15595" max="15595" width="14" style="1" customWidth="1"/>
    <col min="15596" max="15596" width="1.7109375" style="1" customWidth="1"/>
    <col min="15597" max="15841" width="11.42578125" style="1"/>
    <col min="15842" max="15842" width="4.42578125" style="1" customWidth="1"/>
    <col min="15843" max="15843" width="11.42578125" style="1"/>
    <col min="15844" max="15844" width="17.5703125" style="1" customWidth="1"/>
    <col min="15845" max="15845" width="11.5703125" style="1" customWidth="1"/>
    <col min="15846" max="15849" width="11.42578125" style="1"/>
    <col min="15850" max="15850" width="22.5703125" style="1" customWidth="1"/>
    <col min="15851" max="15851" width="14" style="1" customWidth="1"/>
    <col min="15852" max="15852" width="1.7109375" style="1" customWidth="1"/>
    <col min="15853" max="16097" width="11.42578125" style="1"/>
    <col min="16098" max="16098" width="4.42578125" style="1" customWidth="1"/>
    <col min="16099" max="16099" width="11.42578125" style="1"/>
    <col min="16100" max="16100" width="17.5703125" style="1" customWidth="1"/>
    <col min="16101" max="16101" width="11.5703125" style="1" customWidth="1"/>
    <col min="16102" max="16105" width="11.42578125" style="1"/>
    <col min="16106" max="16106" width="22.5703125" style="1" customWidth="1"/>
    <col min="16107" max="16107" width="14" style="1" customWidth="1"/>
    <col min="16108" max="16108" width="1.7109375" style="1" customWidth="1"/>
    <col min="16109" max="16384" width="11.42578125" style="1"/>
  </cols>
  <sheetData>
    <row r="1" spans="2:10" ht="6" customHeight="1" thickBot="1" x14ac:dyDescent="0.25"/>
    <row r="2" spans="2:10" ht="19.5" customHeight="1" x14ac:dyDescent="0.2">
      <c r="B2" s="2"/>
      <c r="C2" s="3"/>
      <c r="D2" s="4" t="s">
        <v>0</v>
      </c>
      <c r="E2" s="5"/>
      <c r="F2" s="5"/>
      <c r="G2" s="5"/>
      <c r="H2" s="5"/>
      <c r="I2" s="6"/>
      <c r="J2" s="7" t="s">
        <v>1</v>
      </c>
    </row>
    <row r="3" spans="2:10" ht="13.5" thickBot="1" x14ac:dyDescent="0.25">
      <c r="B3" s="8"/>
      <c r="C3" s="9"/>
      <c r="D3" s="10"/>
      <c r="E3" s="11"/>
      <c r="F3" s="11"/>
      <c r="G3" s="11"/>
      <c r="H3" s="11"/>
      <c r="I3" s="12"/>
      <c r="J3" s="13"/>
    </row>
    <row r="4" spans="2:10" x14ac:dyDescent="0.2">
      <c r="B4" s="8"/>
      <c r="C4" s="9"/>
      <c r="D4" s="4" t="s">
        <v>2</v>
      </c>
      <c r="E4" s="5"/>
      <c r="F4" s="5"/>
      <c r="G4" s="5"/>
      <c r="H4" s="5"/>
      <c r="I4" s="6"/>
      <c r="J4" s="7" t="s">
        <v>3</v>
      </c>
    </row>
    <row r="5" spans="2:10" x14ac:dyDescent="0.2">
      <c r="B5" s="8"/>
      <c r="C5" s="9"/>
      <c r="D5" s="14"/>
      <c r="E5" s="15"/>
      <c r="F5" s="15"/>
      <c r="G5" s="15"/>
      <c r="H5" s="15"/>
      <c r="I5" s="16"/>
      <c r="J5" s="17"/>
    </row>
    <row r="6" spans="2:10" ht="13.5" thickBot="1" x14ac:dyDescent="0.25">
      <c r="B6" s="18"/>
      <c r="C6" s="19"/>
      <c r="D6" s="10"/>
      <c r="E6" s="11"/>
      <c r="F6" s="11"/>
      <c r="G6" s="11"/>
      <c r="H6" s="11"/>
      <c r="I6" s="12"/>
      <c r="J6" s="13"/>
    </row>
    <row r="7" spans="2:10" x14ac:dyDescent="0.2">
      <c r="B7" s="20"/>
      <c r="J7" s="21"/>
    </row>
    <row r="8" spans="2:10" x14ac:dyDescent="0.2">
      <c r="B8" s="20"/>
      <c r="J8" s="21"/>
    </row>
    <row r="9" spans="2:10" x14ac:dyDescent="0.2">
      <c r="B9" s="20"/>
      <c r="J9" s="21"/>
    </row>
    <row r="10" spans="2:10" x14ac:dyDescent="0.2">
      <c r="B10" s="20"/>
      <c r="C10" s="22" t="s">
        <v>4</v>
      </c>
      <c r="E10" s="23"/>
      <c r="J10" s="21"/>
    </row>
    <row r="11" spans="2:10" x14ac:dyDescent="0.2">
      <c r="B11" s="20"/>
      <c r="J11" s="21"/>
    </row>
    <row r="12" spans="2:10" x14ac:dyDescent="0.2">
      <c r="B12" s="20"/>
      <c r="C12" s="22" t="s">
        <v>418</v>
      </c>
      <c r="J12" s="21"/>
    </row>
    <row r="13" spans="2:10" x14ac:dyDescent="0.2">
      <c r="B13" s="20"/>
      <c r="C13" s="22" t="s">
        <v>419</v>
      </c>
      <c r="J13" s="21"/>
    </row>
    <row r="14" spans="2:10" x14ac:dyDescent="0.2">
      <c r="B14" s="20"/>
      <c r="J14" s="21"/>
    </row>
    <row r="15" spans="2:10" x14ac:dyDescent="0.2">
      <c r="B15" s="20"/>
      <c r="C15" s="1" t="s">
        <v>5</v>
      </c>
      <c r="J15" s="21"/>
    </row>
    <row r="16" spans="2:10" x14ac:dyDescent="0.2">
      <c r="B16" s="20"/>
      <c r="C16" s="24"/>
      <c r="J16" s="21"/>
    </row>
    <row r="17" spans="2:10" x14ac:dyDescent="0.2">
      <c r="B17" s="20"/>
      <c r="C17" s="1" t="s">
        <v>251</v>
      </c>
      <c r="D17" s="23"/>
      <c r="H17" s="25" t="s">
        <v>6</v>
      </c>
      <c r="I17" s="25" t="s">
        <v>7</v>
      </c>
      <c r="J17" s="21"/>
    </row>
    <row r="18" spans="2:10" x14ac:dyDescent="0.2">
      <c r="B18" s="20"/>
      <c r="C18" s="22" t="s">
        <v>8</v>
      </c>
      <c r="D18" s="22"/>
      <c r="E18" s="22"/>
      <c r="F18" s="22"/>
      <c r="H18" s="26">
        <v>151</v>
      </c>
      <c r="I18" s="75">
        <v>31421486</v>
      </c>
      <c r="J18" s="21"/>
    </row>
    <row r="19" spans="2:10" x14ac:dyDescent="0.2">
      <c r="B19" s="20"/>
      <c r="C19" s="1" t="s">
        <v>9</v>
      </c>
      <c r="H19" s="27">
        <v>14</v>
      </c>
      <c r="I19" s="28">
        <v>15041016</v>
      </c>
      <c r="J19" s="21"/>
    </row>
    <row r="20" spans="2:10" x14ac:dyDescent="0.2">
      <c r="B20" s="20"/>
      <c r="C20" s="1" t="s">
        <v>10</v>
      </c>
      <c r="H20" s="27">
        <v>84</v>
      </c>
      <c r="I20" s="28">
        <v>11796531</v>
      </c>
      <c r="J20" s="21"/>
    </row>
    <row r="21" spans="2:10" x14ac:dyDescent="0.2">
      <c r="B21" s="20"/>
      <c r="C21" s="1" t="s">
        <v>11</v>
      </c>
      <c r="H21" s="27">
        <v>4</v>
      </c>
      <c r="I21" s="29">
        <v>127963</v>
      </c>
      <c r="J21" s="21"/>
    </row>
    <row r="22" spans="2:10" x14ac:dyDescent="0.2">
      <c r="B22" s="20"/>
      <c r="C22" s="1" t="s">
        <v>12</v>
      </c>
      <c r="H22" s="27">
        <v>0</v>
      </c>
      <c r="I22" s="28">
        <v>0</v>
      </c>
      <c r="J22" s="21"/>
    </row>
    <row r="23" spans="2:10" ht="13.5" thickBot="1" x14ac:dyDescent="0.25">
      <c r="B23" s="20"/>
      <c r="C23" s="1" t="s">
        <v>13</v>
      </c>
      <c r="H23" s="30">
        <v>45</v>
      </c>
      <c r="I23" s="31">
        <v>4163342</v>
      </c>
      <c r="J23" s="21"/>
    </row>
    <row r="24" spans="2:10" x14ac:dyDescent="0.2">
      <c r="B24" s="20"/>
      <c r="C24" s="22" t="s">
        <v>14</v>
      </c>
      <c r="D24" s="22"/>
      <c r="E24" s="22"/>
      <c r="F24" s="22"/>
      <c r="H24" s="26">
        <f>H19+H20+H21+H22+H23</f>
        <v>147</v>
      </c>
      <c r="I24" s="32">
        <f>I19+I20+I21+I22+I23</f>
        <v>31128852</v>
      </c>
      <c r="J24" s="21"/>
    </row>
    <row r="25" spans="2:10" x14ac:dyDescent="0.2">
      <c r="B25" s="20"/>
      <c r="C25" s="1" t="s">
        <v>15</v>
      </c>
      <c r="H25" s="27">
        <v>0</v>
      </c>
      <c r="I25" s="28">
        <v>0</v>
      </c>
      <c r="J25" s="21"/>
    </row>
    <row r="26" spans="2:10" ht="13.5" thickBot="1" x14ac:dyDescent="0.25">
      <c r="B26" s="20"/>
      <c r="C26" s="1" t="s">
        <v>16</v>
      </c>
      <c r="H26" s="30">
        <v>0</v>
      </c>
      <c r="I26" s="31">
        <v>0</v>
      </c>
      <c r="J26" s="21"/>
    </row>
    <row r="27" spans="2:10" x14ac:dyDescent="0.2">
      <c r="B27" s="20"/>
      <c r="C27" s="22" t="s">
        <v>17</v>
      </c>
      <c r="D27" s="22"/>
      <c r="E27" s="22"/>
      <c r="F27" s="22"/>
      <c r="H27" s="26">
        <f>H25+H26</f>
        <v>0</v>
      </c>
      <c r="I27" s="32">
        <f>I25+I26</f>
        <v>0</v>
      </c>
      <c r="J27" s="21"/>
    </row>
    <row r="28" spans="2:10" ht="13.5" thickBot="1" x14ac:dyDescent="0.25">
      <c r="B28" s="20"/>
      <c r="C28" s="1" t="s">
        <v>18</v>
      </c>
      <c r="D28" s="22"/>
      <c r="E28" s="22"/>
      <c r="F28" s="22"/>
      <c r="H28" s="30">
        <v>4</v>
      </c>
      <c r="I28" s="31">
        <v>292634</v>
      </c>
      <c r="J28" s="21"/>
    </row>
    <row r="29" spans="2:10" x14ac:dyDescent="0.2">
      <c r="B29" s="20"/>
      <c r="C29" s="22" t="s">
        <v>19</v>
      </c>
      <c r="D29" s="22"/>
      <c r="E29" s="22"/>
      <c r="F29" s="22"/>
      <c r="H29" s="27">
        <f>H28</f>
        <v>4</v>
      </c>
      <c r="I29" s="28">
        <f>I28</f>
        <v>292634</v>
      </c>
      <c r="J29" s="21"/>
    </row>
    <row r="30" spans="2:10" x14ac:dyDescent="0.2">
      <c r="B30" s="20"/>
      <c r="C30" s="22"/>
      <c r="D30" s="22"/>
      <c r="E30" s="22"/>
      <c r="F30" s="22"/>
      <c r="H30" s="33"/>
      <c r="I30" s="32"/>
      <c r="J30" s="21"/>
    </row>
    <row r="31" spans="2:10" ht="13.5" thickBot="1" x14ac:dyDescent="0.25">
      <c r="B31" s="20"/>
      <c r="C31" s="22" t="s">
        <v>20</v>
      </c>
      <c r="D31" s="22"/>
      <c r="H31" s="34">
        <f>H24+H27+H29</f>
        <v>151</v>
      </c>
      <c r="I31" s="35">
        <f>I24+I27+I29</f>
        <v>31421486</v>
      </c>
      <c r="J31" s="21"/>
    </row>
    <row r="32" spans="2:10" ht="13.5" thickTop="1" x14ac:dyDescent="0.2">
      <c r="B32" s="20"/>
      <c r="C32" s="22"/>
      <c r="D32" s="22"/>
      <c r="H32" s="36"/>
      <c r="I32" s="28"/>
      <c r="J32" s="21"/>
    </row>
    <row r="33" spans="2:10" x14ac:dyDescent="0.2">
      <c r="B33" s="20"/>
      <c r="G33" s="36"/>
      <c r="H33" s="36"/>
      <c r="I33" s="36"/>
      <c r="J33" s="21"/>
    </row>
    <row r="34" spans="2:10" x14ac:dyDescent="0.2">
      <c r="B34" s="20"/>
      <c r="G34" s="36"/>
      <c r="H34" s="36"/>
      <c r="I34" s="36"/>
      <c r="J34" s="21"/>
    </row>
    <row r="35" spans="2:10" x14ac:dyDescent="0.2">
      <c r="B35" s="20"/>
      <c r="G35" s="36"/>
      <c r="H35" s="36"/>
      <c r="I35" s="36"/>
      <c r="J35" s="21"/>
    </row>
    <row r="36" spans="2:10" ht="13.5" thickBot="1" x14ac:dyDescent="0.25">
      <c r="B36" s="20"/>
      <c r="C36" s="38" t="s">
        <v>491</v>
      </c>
      <c r="D36" s="37"/>
      <c r="G36" s="38" t="s">
        <v>21</v>
      </c>
      <c r="H36" s="37"/>
      <c r="I36" s="36"/>
      <c r="J36" s="21"/>
    </row>
    <row r="37" spans="2:10" ht="4.5" customHeight="1" x14ac:dyDescent="0.2">
      <c r="B37" s="20"/>
      <c r="C37" s="36"/>
      <c r="D37" s="36"/>
      <c r="G37" s="36"/>
      <c r="H37" s="36"/>
      <c r="I37" s="36"/>
      <c r="J37" s="21"/>
    </row>
    <row r="38" spans="2:10" x14ac:dyDescent="0.2">
      <c r="B38" s="20"/>
      <c r="C38" s="22" t="s">
        <v>492</v>
      </c>
      <c r="G38" s="39" t="s">
        <v>22</v>
      </c>
      <c r="H38" s="36"/>
      <c r="I38" s="36"/>
      <c r="J38" s="21"/>
    </row>
    <row r="39" spans="2:10" x14ac:dyDescent="0.2">
      <c r="B39" s="20"/>
      <c r="G39" s="36"/>
      <c r="H39" s="36"/>
      <c r="I39" s="36"/>
      <c r="J39" s="21"/>
    </row>
    <row r="40" spans="2:10" ht="18.75" customHeight="1" thickBot="1" x14ac:dyDescent="0.25">
      <c r="B40" s="40"/>
      <c r="C40" s="41"/>
      <c r="D40" s="41"/>
      <c r="E40" s="41"/>
      <c r="F40" s="41"/>
      <c r="G40" s="37"/>
      <c r="H40" s="37"/>
      <c r="I40" s="37"/>
      <c r="J40" s="4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MPC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2023-09-21T18:15:31Z</cp:lastPrinted>
  <dcterms:created xsi:type="dcterms:W3CDTF">2023-09-20T13:44:06Z</dcterms:created>
  <dcterms:modified xsi:type="dcterms:W3CDTF">2023-09-21T18:15:53Z</dcterms:modified>
</cp:coreProperties>
</file>