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nilo\Areas\CxPSalud\CARTERA\CARTERAS EN EL CORREO\AÑO 2023\09. SEPTIEMBRE\NIT 891380046_HOSP SAN ROQUE (GUACARI)\"/>
    </mc:Choice>
  </mc:AlternateContent>
  <bookViews>
    <workbookView xWindow="0" yWindow="0" windowWidth="24000" windowHeight="9135" activeTab="3"/>
  </bookViews>
  <sheets>
    <sheet name="INFO IPS" sheetId="1" r:id="rId1"/>
    <sheet name="TD" sheetId="4" r:id="rId2"/>
    <sheet name="ESTADO DE CADA FACTURA" sheetId="2" r:id="rId3"/>
    <sheet name="FOR-CSA-018" sheetId="3" r:id="rId4"/>
    <sheet name="FOR_CSA_004" sheetId="5" r:id="rId5"/>
  </sheets>
  <definedNames>
    <definedName name="_xlnm._FilterDatabase" localSheetId="2" hidden="1">'ESTADO DE CADA FACTURA'!$A$2:$X$49</definedName>
  </definedNames>
  <calcPr calcId="152511"/>
  <pivotCaches>
    <pivotCache cacheId="49"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0" i="5" l="1"/>
  <c r="H20" i="5"/>
  <c r="V1" i="2" l="1"/>
  <c r="I1" i="2"/>
  <c r="J1" i="2"/>
  <c r="I29" i="3"/>
  <c r="H29" i="3"/>
  <c r="I27" i="3"/>
  <c r="H27" i="3"/>
  <c r="I24" i="3"/>
  <c r="I31" i="3" s="1"/>
  <c r="H24" i="3"/>
  <c r="H31" i="3" s="1"/>
  <c r="U1" i="2" l="1"/>
  <c r="T1" i="2"/>
  <c r="S1" i="2"/>
  <c r="R1" i="2"/>
  <c r="Q1" i="2"/>
  <c r="O1" i="2"/>
  <c r="N1" i="2"/>
</calcChain>
</file>

<file path=xl/sharedStrings.xml><?xml version="1.0" encoding="utf-8"?>
<sst xmlns="http://schemas.openxmlformats.org/spreadsheetml/2006/main" count="630" uniqueCount="193">
  <si>
    <t>NIT IPS</t>
  </si>
  <si>
    <t>NOMBRE IPS</t>
  </si>
  <si>
    <t>PREFIJO FACTURA</t>
  </si>
  <si>
    <t>NUMERO FACTURA</t>
  </si>
  <si>
    <t>IPS FECHA DE FACTURA</t>
  </si>
  <si>
    <t>IPS FECHA DE RADICADO</t>
  </si>
  <si>
    <t>IPS VALOR FACTURA</t>
  </si>
  <si>
    <t>IPS SALDO FACTURA</t>
  </si>
  <si>
    <t>TIPO DE CONTRATO</t>
  </si>
  <si>
    <t>SEDE CIUDAD</t>
  </si>
  <si>
    <t>TIPO PRESTACIÓN</t>
  </si>
  <si>
    <t>HOSPITAL SAN ROQUE E.S.E GUACARI</t>
  </si>
  <si>
    <t>HSR</t>
  </si>
  <si>
    <t>CONTRIBUTIVO</t>
  </si>
  <si>
    <t>SUBSIDIADO</t>
  </si>
  <si>
    <t>GUACARI</t>
  </si>
  <si>
    <t>NIT 891.380.046</t>
  </si>
  <si>
    <t>Cartera con corte a 31 de Agosto 2023</t>
  </si>
  <si>
    <t>VACUNACION</t>
  </si>
  <si>
    <t>URGENCIA/AUTORIZDO</t>
  </si>
  <si>
    <t>COVID19</t>
  </si>
  <si>
    <t>HSR7782</t>
  </si>
  <si>
    <t>HSR9557</t>
  </si>
  <si>
    <t>HSR11314</t>
  </si>
  <si>
    <t>HSR11640</t>
  </si>
  <si>
    <t>HSR11791</t>
  </si>
  <si>
    <t>HSR11934</t>
  </si>
  <si>
    <t>HSR12828</t>
  </si>
  <si>
    <t>HSR12979</t>
  </si>
  <si>
    <t>HSR15671</t>
  </si>
  <si>
    <t>HSR15753</t>
  </si>
  <si>
    <t>HSR15987</t>
  </si>
  <si>
    <t>HSR20488</t>
  </si>
  <si>
    <t>HSR22128</t>
  </si>
  <si>
    <t>HSR23461</t>
  </si>
  <si>
    <t>HSR33295</t>
  </si>
  <si>
    <t>HSR34208</t>
  </si>
  <si>
    <t>HSR35107</t>
  </si>
  <si>
    <t>HSR36429</t>
  </si>
  <si>
    <t>HSR46209</t>
  </si>
  <si>
    <t>HSR46210</t>
  </si>
  <si>
    <t>HSR49182</t>
  </si>
  <si>
    <t>HSR51278</t>
  </si>
  <si>
    <t>HSR51279</t>
  </si>
  <si>
    <t>HSR62070</t>
  </si>
  <si>
    <t>HSR81650</t>
  </si>
  <si>
    <t>HSR89404</t>
  </si>
  <si>
    <t>HSR89717</t>
  </si>
  <si>
    <t>HSR117063</t>
  </si>
  <si>
    <t>HSR119872</t>
  </si>
  <si>
    <t>HSR120569</t>
  </si>
  <si>
    <t>HSR122320</t>
  </si>
  <si>
    <t>HSR122562</t>
  </si>
  <si>
    <t>HSR123471</t>
  </si>
  <si>
    <t>HSR123723</t>
  </si>
  <si>
    <t>HSR124227</t>
  </si>
  <si>
    <t>HSR125523</t>
  </si>
  <si>
    <t>HSR125642</t>
  </si>
  <si>
    <t>HSR126213</t>
  </si>
  <si>
    <t>HSR126271</t>
  </si>
  <si>
    <t>HSR126613</t>
  </si>
  <si>
    <t>HSR9556</t>
  </si>
  <si>
    <t>HSR23466</t>
  </si>
  <si>
    <t>HSR38490</t>
  </si>
  <si>
    <t>HSR59516</t>
  </si>
  <si>
    <t>HSR119936</t>
  </si>
  <si>
    <t>HSR121623</t>
  </si>
  <si>
    <t>HSR124130</t>
  </si>
  <si>
    <t>LLAVE</t>
  </si>
  <si>
    <t>891380046_HSR_7782</t>
  </si>
  <si>
    <t>891380046_HSR_9557</t>
  </si>
  <si>
    <t>891380046_HSR_11314</t>
  </si>
  <si>
    <t>891380046_HSR_11640</t>
  </si>
  <si>
    <t>891380046_HSR_11791</t>
  </si>
  <si>
    <t>891380046_HSR_11934</t>
  </si>
  <si>
    <t>891380046_HSR_12828</t>
  </si>
  <si>
    <t>891380046_HSR_12979</t>
  </si>
  <si>
    <t>891380046_HSR_15671</t>
  </si>
  <si>
    <t>891380046_HSR_15753</t>
  </si>
  <si>
    <t>891380046_HSR_15987</t>
  </si>
  <si>
    <t>891380046_HSR_20488</t>
  </si>
  <si>
    <t>891380046_HSR_22128</t>
  </si>
  <si>
    <t>891380046_HSR_23461</t>
  </si>
  <si>
    <t>891380046_HSR_33295</t>
  </si>
  <si>
    <t>891380046_HSR_34208</t>
  </si>
  <si>
    <t>891380046_HSR_35107</t>
  </si>
  <si>
    <t>891380046_HSR_36429</t>
  </si>
  <si>
    <t>891380046_HSR_46209</t>
  </si>
  <si>
    <t>891380046_HSR_46210</t>
  </si>
  <si>
    <t>891380046_HSR_49182</t>
  </si>
  <si>
    <t>891380046_HSR_51278</t>
  </si>
  <si>
    <t>891380046_HSR_51279</t>
  </si>
  <si>
    <t>891380046_HSR_62070</t>
  </si>
  <si>
    <t>891380046_HSR_81650</t>
  </si>
  <si>
    <t>891380046_HSR_89404</t>
  </si>
  <si>
    <t>891380046_HSR_89717</t>
  </si>
  <si>
    <t>891380046_HSR_117063</t>
  </si>
  <si>
    <t>891380046_HSR_119872</t>
  </si>
  <si>
    <t>891380046_HSR_120569</t>
  </si>
  <si>
    <t>891380046_HSR_122320</t>
  </si>
  <si>
    <t>891380046_HSR_122562</t>
  </si>
  <si>
    <t>891380046_HSR_123471</t>
  </si>
  <si>
    <t>891380046_HSR_123723</t>
  </si>
  <si>
    <t>891380046_HSR_124227</t>
  </si>
  <si>
    <t>891380046_HSR_125523</t>
  </si>
  <si>
    <t>891380046_HSR_125642</t>
  </si>
  <si>
    <t>891380046_HSR_126213</t>
  </si>
  <si>
    <t>891380046_HSR_126271</t>
  </si>
  <si>
    <t>891380046_HSR_126613</t>
  </si>
  <si>
    <t>891380046_HSR_9556</t>
  </si>
  <si>
    <t>891380046_HSR_23466</t>
  </si>
  <si>
    <t>891380046_HSR_38490</t>
  </si>
  <si>
    <t>891380046_HSR_59516</t>
  </si>
  <si>
    <t>891380046_HSR_119936</t>
  </si>
  <si>
    <t>891380046_HSR_121623</t>
  </si>
  <si>
    <t>891380046_HSR_124130</t>
  </si>
  <si>
    <t>ESTADO EPS 21 DE SEPTIEMBRE DE 2023</t>
  </si>
  <si>
    <t>Devuelta</t>
  </si>
  <si>
    <t>Finalizada</t>
  </si>
  <si>
    <t>Para auditoria de pertinencia</t>
  </si>
  <si>
    <t>ValorTotalBruto</t>
  </si>
  <si>
    <t>ValorDevolucion</t>
  </si>
  <si>
    <t>ValorCasusado</t>
  </si>
  <si>
    <t>ValorRadicado</t>
  </si>
  <si>
    <t>ValorDeducible</t>
  </si>
  <si>
    <t>ValorAprobado</t>
  </si>
  <si>
    <t>ValorPagar</t>
  </si>
  <si>
    <t>FACTURA</t>
  </si>
  <si>
    <t>EstadoFacturaBoxalud</t>
  </si>
  <si>
    <t>FACTURA DEVUELTA</t>
  </si>
  <si>
    <t>ObservacionDevolucion</t>
  </si>
  <si>
    <t>SE DEVUELVE FACTURA, ESTAN COBRANDO CONTROL DE PLACADEL 15/12/2020 CON LA AUTORIZACION DE LA FACTURA HSR20487 DE LA CONSULTA DE PRIMERA VEZ. FAVOR SOLICITAR AUT PARA TRAMITE DE PAGO.</t>
  </si>
  <si>
    <t>SE DEVUELVE FACTURA, AL MOMENTO DE VALIDAR LA INFORMACION NO SE EVIDENCIA SOPORTE DE AUTORIZACION ADJUNTA. POR FAVOR ANE XAR SOPORTES COMPLETOS PARA CONTINUAR CON EL TRAMITE. CLAUDI A  DIAZ</t>
  </si>
  <si>
    <t>SE REALIZA DEVOLUCION DE LA FACTURA, AL MOMENTO DE VALIDAR LA INFORMACION NO SE EVIDENCIA AUTORIZACION DEL SERVICIO PRES TADO.POR FAVOR VALIDAR LA INFORMACION Y ADJUNTAR SOPORTES CO MPLETOS. CLAUDIA DIAZ</t>
  </si>
  <si>
    <t>Se hace dev de fact con soportes completos y originales,ya que no se evidencia registro del usuario en el PAIWEB. Favor verificar para tramite de pago. NC</t>
  </si>
  <si>
    <t>Se devuelve factura con soportes originales, porque no seevidencia la autorizacion del servicio de urgencias,favor solicitar autorizacion para dar tramite de pago. NC</t>
  </si>
  <si>
    <t>Se hace dev de fact con soportes completos y originales,ya que no se evidencia registro del usuario en el PAI WEB. Favor verificar para tramite de pago. NC</t>
  </si>
  <si>
    <t>Se devuelve factura con soportes originales, porque no seevidencia la autorizacion del servicio de urgencias,favor solicitar autorizacion para dar tramite de pago al correo capautorizaciones@epscomfenalcovalle.com.co    NC</t>
  </si>
  <si>
    <t>Se devuelve factura con soportes originales, porque no seevidencia la autorizacion del servicio de urgencias,favor solicitar autorizacion para dar tramite de pago al correo capautorizaciones@epscomfenalcovalle.com.co   NC</t>
  </si>
  <si>
    <t>AUT. SE REALIZA DEVOLUCION DE FACTURA CON SOPORTES COMPLETOSAUTORIZACION PRESENTADA EN LA FACTURA hsr-61265 GESTIONAR NU EVA NAP CON LA CAP  capautorizaciones@epscomfenalcovalle.com  .co - KEVIN YALANDA</t>
  </si>
  <si>
    <t>COVID-19: SE DEVUELVE FACTURA, ANTIGENO SE ENCUENTRAREPORTADO A COMFENALCO ANTIOQUIA, POR FAVOR VALIDAR Y REPORTAR A COMFENALCO VALLE. NANCY</t>
  </si>
  <si>
    <t>PAIWEB: Se hace dev de fact con soportes completos yoriginales, NO se evidencia registro del usuario en el PAIWEB. Favor verificar para tramite de pago. NANCY</t>
  </si>
  <si>
    <t>SE REALIZA DEVOLUCION DE LA FACTURA, AL MOMENTO DE VALIDAR LA INFORMACION NO SE EVIDENCIA SOPORTE DE AUTORIZACION  PARA LA CONSULTA, POR FAVOR ANEXAR SOPORTES COMPLETOS PARA CONTIN UAR CON EL TRAMITE. RESOLUCION 3047/08 ANEXO 5 SOPORTES. CLA</t>
  </si>
  <si>
    <t>ESTADO EPS ABRIL 2023</t>
  </si>
  <si>
    <t>FACTURA CANCELADA</t>
  </si>
  <si>
    <t>FOR-CSA-018</t>
  </si>
  <si>
    <t>HOJA 1 DE 2</t>
  </si>
  <si>
    <t>RESUMEN DE CARTERA REVISADA POR LA EPS</t>
  </si>
  <si>
    <t>VERSION 1</t>
  </si>
  <si>
    <t>Señores : HOSPITAL SAN ROQUE ESE DE GUACARI</t>
  </si>
  <si>
    <t>NIT: 891380046</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</si>
  <si>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</si>
  <si>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</si>
  <si>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</si>
  <si>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</si>
  <si>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</si>
  <si>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</si>
  <si>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</si>
  <si>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</si>
  <si>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</si>
  <si>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</si>
  <si>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</si>
  <si>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</si>
  <si>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</si>
  <si>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</si>
  <si>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</si>
  <si>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FACTURA NO RADICADA</t>
  </si>
  <si>
    <t>VALOR CANCELADO SAP</t>
  </si>
  <si>
    <t>DOC COMPENSACION SAP</t>
  </si>
  <si>
    <t>FECHA COMPENSACION SAP</t>
  </si>
  <si>
    <t>23.03.2021</t>
  </si>
  <si>
    <t>22.11.2021</t>
  </si>
  <si>
    <t>FACTURA EN PROGRAMACION DE PAGO</t>
  </si>
  <si>
    <t>17.01.2023</t>
  </si>
  <si>
    <t>Total general</t>
  </si>
  <si>
    <t xml:space="preserve"> TIPIFICACION</t>
  </si>
  <si>
    <t xml:space="preserve"> CANT FACT</t>
  </si>
  <si>
    <t xml:space="preserve"> SALDO FACT IPS</t>
  </si>
  <si>
    <t>NATALIA GRANADOS</t>
  </si>
  <si>
    <t>Analista - Cuentas Salud EPS Comfenalco Valle.</t>
  </si>
  <si>
    <t>SANTIAGO DE CALI , SEPTIEMBRE 21 DE 2023</t>
  </si>
  <si>
    <t>A continuacion me permito remitir nuestra respuesta al estado de cartera presentado en la fecha: 13/09/2023</t>
  </si>
  <si>
    <t>Con Corte al dia :31/08/2023</t>
  </si>
  <si>
    <t>FOR-CSA-004</t>
  </si>
  <si>
    <t>HOJA 1 DE 1</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</si>
  <si>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</si>
  <si>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</si>
  <si>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</si>
  <si>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</si>
  <si>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</si>
  <si>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IPS</t>
  </si>
  <si>
    <t>EPS COMFENALCO VALLE</t>
  </si>
  <si>
    <t>Corte al dia: 31/08/2023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</si>
</sst>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 #,##0_-;_-* &quot;-&quot;_-;_-@_-"/>
    <numFmt numFmtId="43" formatCode="_-* #,##0.00_-;\-* #,##0.00_-;_-* &quot;-&quot;??_-;_-@_-"/>
    <numFmt numFmtId="164" formatCode="dd&quot;/&quot;mmm&quot;/&quot;yyyy"/>
    <numFmt numFmtId="167" formatCode="&quot;$&quot;\ #,##0"/>
    <numFmt numFmtId="168" formatCode="&quot;$&quot;\ #,##0;[Red]&quot;$&quot;\ #,##0"/>
    <numFmt numFmtId="169" formatCode="_-* #,##0_-;\-* #,##0_-;_-* &quot;-&quot;??_-;_-@_-"/>
    <numFmt numFmtId="170" formatCode="[$-240A]d&quot; de &quot;mmmm&quot; de &quot;yyyy;@"/>
    <numFmt numFmtId="171" formatCode="[$$-240A]\ #,##0;\-[$$-240A]\ #,##0"/>
  </numFmts>
  <fonts count="8" x14ac:knownFonts="1">
    <font>
      <sz val="11"/>
      <color theme="1"/>
      <name val="Calibri"/>
      <family val="2"/>
      <scheme val="minor"/>
    </font>
    <font>
      <b/>
      <sz val="11"/>
      <color theme="1"/>
      <name val="Calibri"/>
      <family val="2"/>
      <scheme val="minor"/>
    </font>
    <font>
      <sz val="8.0500000000000007"/>
      <color indexed="8"/>
      <name val="Arial"/>
      <family val="2"/>
    </font>
    <font>
      <sz val="11"/>
      <color theme="1"/>
      <name val="Calibri"/>
      <family val="2"/>
      <scheme val="minor"/>
    </font>
    <font>
      <sz val="10"/>
      <name val="Arial"/>
      <family val="2"/>
    </font>
    <font>
      <sz val="10"/>
      <color indexed="8"/>
      <name val="Arial"/>
      <family val="2"/>
    </font>
    <font>
      <b/>
      <sz val="10"/>
      <color indexed="8"/>
      <name val="Arial"/>
      <family val="2"/>
    </font>
    <font>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0"/>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3" fillId="0" borderId="0" applyFont="0" applyFill="0" applyBorder="0" applyAlignment="0" applyProtection="0"/>
    <xf numFmtId="41" fontId="3" fillId="0" borderId="0" applyFont="0" applyFill="0" applyBorder="0" applyAlignment="0" applyProtection="0"/>
    <xf numFmtId="0" fontId="4" fillId="0" borderId="0"/>
  </cellStyleXfs>
  <cellXfs count="93">
    <xf numFmtId="0" fontId="0" fillId="0" borderId="0" xfId="0"/>
    <xf numFmtId="164" fontId="2" fillId="0" borderId="1" xfId="0" applyNumberFormat="1" applyFont="1" applyBorder="1" applyAlignment="1">
      <alignment horizontal="center" vertical="center"/>
    </xf>
    <xf numFmtId="164" fontId="2" fillId="0" borderId="1" xfId="0" applyNumberFormat="1" applyFont="1" applyBorder="1" applyAlignment="1">
      <alignment vertical="center"/>
    </xf>
    <xf numFmtId="3" fontId="0" fillId="0" borderId="0" xfId="0" applyNumberFormat="1"/>
    <xf numFmtId="0" fontId="0" fillId="0" borderId="1" xfId="0" applyBorder="1" applyAlignment="1">
      <alignment horizontal="center"/>
    </xf>
    <xf numFmtId="0" fontId="0" fillId="0" borderId="1" xfId="0" applyBorder="1"/>
    <xf numFmtId="3" fontId="0" fillId="0" borderId="1" xfId="0" applyNumberFormat="1" applyBorder="1"/>
    <xf numFmtId="0" fontId="0" fillId="0" borderId="1" xfId="0" applyNumberFormat="1" applyBorder="1" applyAlignment="1">
      <alignment horizontal="center"/>
    </xf>
    <xf numFmtId="0" fontId="0" fillId="2" borderId="1" xfId="0" applyFill="1" applyBorder="1" applyAlignment="1">
      <alignment horizontal="center" wrapText="1"/>
    </xf>
    <xf numFmtId="3" fontId="0" fillId="2" borderId="1" xfId="0" applyNumberFormat="1" applyFill="1" applyBorder="1" applyAlignment="1">
      <alignment horizontal="center" wrapText="1"/>
    </xf>
    <xf numFmtId="0" fontId="0" fillId="2" borderId="1" xfId="0" applyFill="1" applyBorder="1" applyAlignment="1">
      <alignment horizontal="center" vertical="center"/>
    </xf>
    <xf numFmtId="0" fontId="1" fillId="0" borderId="0" xfId="0" applyFont="1"/>
    <xf numFmtId="0" fontId="0" fillId="0" borderId="0" xfId="0" applyAlignment="1">
      <alignment horizontal="center" vertical="center" wrapText="1"/>
    </xf>
    <xf numFmtId="0" fontId="0" fillId="3" borderId="1" xfId="0" applyFill="1" applyBorder="1" applyAlignment="1">
      <alignment horizontal="center" vertical="center" wrapText="1"/>
    </xf>
    <xf numFmtId="41" fontId="0" fillId="0" borderId="1" xfId="2" applyFont="1" applyBorder="1"/>
    <xf numFmtId="0" fontId="0" fillId="4" borderId="1" xfId="0" applyFill="1" applyBorder="1" applyAlignment="1">
      <alignment horizontal="center" vertical="center" wrapText="1"/>
    </xf>
    <xf numFmtId="14" fontId="0" fillId="0" borderId="1" xfId="0" applyNumberFormat="1" applyBorder="1"/>
    <xf numFmtId="41" fontId="0" fillId="0" borderId="0" xfId="2" applyFont="1"/>
    <xf numFmtId="0" fontId="0" fillId="5" borderId="1" xfId="0" applyFill="1" applyBorder="1" applyAlignment="1">
      <alignment horizontal="center" vertical="center" wrapText="1"/>
    </xf>
    <xf numFmtId="0" fontId="0" fillId="7" borderId="1" xfId="0" applyFill="1" applyBorder="1" applyAlignment="1">
      <alignment horizontal="center" vertical="center" wrapText="1"/>
    </xf>
    <xf numFmtId="0" fontId="0" fillId="8" borderId="1" xfId="0" applyFill="1" applyBorder="1" applyAlignment="1">
      <alignment horizontal="center" vertical="center" wrapText="1"/>
    </xf>
    <xf numFmtId="0" fontId="5" fillId="0" borderId="0" xfId="3" applyFont="1"/>
    <xf numFmtId="0" fontId="5" fillId="0" borderId="3" xfId="3" applyFont="1" applyBorder="1" applyAlignment="1">
      <alignment horizontal="centerContinuous"/>
    </xf>
    <xf numFmtId="0" fontId="5" fillId="0" borderId="4" xfId="3" applyFont="1" applyBorder="1" applyAlignment="1">
      <alignment horizontal="centerContinuous"/>
    </xf>
    <xf numFmtId="0" fontId="6" fillId="0" borderId="3" xfId="3" applyFont="1" applyBorder="1" applyAlignment="1">
      <alignment horizontal="centerContinuous" vertical="center"/>
    </xf>
    <xf numFmtId="0" fontId="6" fillId="0" borderId="5" xfId="3" applyFont="1" applyBorder="1" applyAlignment="1">
      <alignment horizontal="centerContinuous" vertical="center"/>
    </xf>
    <xf numFmtId="0" fontId="6" fillId="0" borderId="4" xfId="3" applyFont="1" applyBorder="1" applyAlignment="1">
      <alignment horizontal="centerContinuous" vertical="center"/>
    </xf>
    <xf numFmtId="0" fontId="6" fillId="0" borderId="6" xfId="3" applyFont="1" applyBorder="1" applyAlignment="1">
      <alignment horizontal="centerContinuous" vertical="center"/>
    </xf>
    <xf numFmtId="0" fontId="5" fillId="0" borderId="7" xfId="3" applyFont="1" applyBorder="1" applyAlignment="1">
      <alignment horizontal="centerContinuous"/>
    </xf>
    <xf numFmtId="0" fontId="5" fillId="0" borderId="8" xfId="3" applyFont="1" applyBorder="1" applyAlignment="1">
      <alignment horizontal="centerContinuous"/>
    </xf>
    <xf numFmtId="0" fontId="6" fillId="0" borderId="9" xfId="3" applyFont="1" applyBorder="1" applyAlignment="1">
      <alignment horizontal="centerContinuous" vertical="center"/>
    </xf>
    <xf numFmtId="0" fontId="6" fillId="0" borderId="10" xfId="3" applyFont="1" applyBorder="1" applyAlignment="1">
      <alignment horizontal="centerContinuous" vertical="center"/>
    </xf>
    <xf numFmtId="0" fontId="6" fillId="0" borderId="11" xfId="3" applyFont="1" applyBorder="1" applyAlignment="1">
      <alignment horizontal="centerContinuous" vertical="center"/>
    </xf>
    <xf numFmtId="0" fontId="6" fillId="0" borderId="12" xfId="3" applyFont="1" applyBorder="1" applyAlignment="1">
      <alignment horizontal="centerContinuous" vertical="center"/>
    </xf>
    <xf numFmtId="0" fontId="6" fillId="0" borderId="7" xfId="3" applyFont="1" applyBorder="1" applyAlignment="1">
      <alignment horizontal="centerContinuous" vertical="center"/>
    </xf>
    <xf numFmtId="0" fontId="6" fillId="0" borderId="0" xfId="3" applyFont="1" applyAlignment="1">
      <alignment horizontal="centerContinuous" vertical="center"/>
    </xf>
    <xf numFmtId="0" fontId="6" fillId="0" borderId="8" xfId="3" applyFont="1" applyBorder="1" applyAlignment="1">
      <alignment horizontal="centerContinuous" vertical="center"/>
    </xf>
    <xf numFmtId="0" fontId="6" fillId="0" borderId="13" xfId="3" applyFont="1" applyBorder="1" applyAlignment="1">
      <alignment horizontal="centerContinuous" vertical="center"/>
    </xf>
    <xf numFmtId="0" fontId="5" fillId="0" borderId="9" xfId="3" applyFont="1" applyBorder="1" applyAlignment="1">
      <alignment horizontal="centerContinuous"/>
    </xf>
    <xf numFmtId="0" fontId="5" fillId="0" borderId="11" xfId="3" applyFont="1" applyBorder="1" applyAlignment="1">
      <alignment horizontal="centerContinuous"/>
    </xf>
    <xf numFmtId="0" fontId="5" fillId="0" borderId="7" xfId="3" applyFont="1" applyBorder="1"/>
    <xf numFmtId="0" fontId="5" fillId="0" borderId="8" xfId="3" applyFont="1" applyBorder="1"/>
    <xf numFmtId="0" fontId="6" fillId="0" borderId="0" xfId="3" applyFont="1"/>
    <xf numFmtId="14" fontId="5" fillId="0" borderId="0" xfId="3" applyNumberFormat="1" applyFont="1"/>
    <xf numFmtId="14" fontId="5" fillId="0" borderId="0" xfId="3" applyNumberFormat="1" applyFont="1" applyAlignment="1">
      <alignment horizontal="left"/>
    </xf>
    <xf numFmtId="0" fontId="6" fillId="0" borderId="0" xfId="3" applyFont="1" applyAlignment="1">
      <alignment horizontal="center"/>
    </xf>
    <xf numFmtId="1" fontId="6" fillId="0" borderId="0" xfId="3" applyNumberFormat="1" applyFont="1" applyAlignment="1">
      <alignment horizontal="center"/>
    </xf>
    <xf numFmtId="167" fontId="6" fillId="0" borderId="0" xfId="3" applyNumberFormat="1" applyFont="1" applyAlignment="1">
      <alignment horizontal="right"/>
    </xf>
    <xf numFmtId="1" fontId="5" fillId="0" borderId="0" xfId="3" applyNumberFormat="1" applyFont="1" applyAlignment="1">
      <alignment horizontal="center"/>
    </xf>
    <xf numFmtId="168" fontId="5" fillId="0" borderId="0" xfId="3" applyNumberFormat="1" applyFont="1" applyAlignment="1">
      <alignment horizontal="right"/>
    </xf>
    <xf numFmtId="167" fontId="5" fillId="0" borderId="0" xfId="3" applyNumberFormat="1" applyFont="1" applyAlignment="1">
      <alignment horizontal="right"/>
    </xf>
    <xf numFmtId="1" fontId="5" fillId="0" borderId="10" xfId="3" applyNumberFormat="1" applyFont="1" applyBorder="1" applyAlignment="1">
      <alignment horizontal="center"/>
    </xf>
    <xf numFmtId="168" fontId="5" fillId="0" borderId="10" xfId="3" applyNumberFormat="1" applyFont="1" applyBorder="1" applyAlignment="1">
      <alignment horizontal="right"/>
    </xf>
    <xf numFmtId="168" fontId="6" fillId="0" borderId="0" xfId="3" applyNumberFormat="1" applyFont="1" applyAlignment="1">
      <alignment horizontal="right"/>
    </xf>
    <xf numFmtId="0" fontId="5" fillId="0" borderId="0" xfId="3" applyFont="1" applyAlignment="1">
      <alignment horizontal="center"/>
    </xf>
    <xf numFmtId="1" fontId="6" fillId="0" borderId="14" xfId="3" applyNumberFormat="1" applyFont="1" applyBorder="1" applyAlignment="1">
      <alignment horizontal="center"/>
    </xf>
    <xf numFmtId="168" fontId="6" fillId="0" borderId="14" xfId="3" applyNumberFormat="1" applyFont="1" applyBorder="1" applyAlignment="1">
      <alignment horizontal="right"/>
    </xf>
    <xf numFmtId="168" fontId="5" fillId="0" borderId="0" xfId="3" applyNumberFormat="1" applyFont="1"/>
    <xf numFmtId="168" fontId="5" fillId="0" borderId="10" xfId="3" applyNumberFormat="1" applyFont="1" applyBorder="1"/>
    <xf numFmtId="168" fontId="6" fillId="0" borderId="10" xfId="3" applyNumberFormat="1" applyFont="1" applyBorder="1"/>
    <xf numFmtId="168" fontId="6" fillId="0" borderId="0" xfId="3" applyNumberFormat="1" applyFont="1"/>
    <xf numFmtId="0" fontId="5" fillId="0" borderId="9" xfId="3" applyFont="1" applyBorder="1"/>
    <xf numFmtId="0" fontId="5" fillId="0" borderId="10" xfId="3" applyFont="1" applyBorder="1"/>
    <xf numFmtId="0" fontId="5" fillId="0" borderId="11" xfId="3" applyFont="1" applyBorder="1"/>
    <xf numFmtId="169" fontId="7" fillId="6" borderId="1" xfId="1"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169" fontId="0" fillId="0" borderId="1" xfId="1" applyNumberFormat="1" applyFont="1" applyBorder="1"/>
    <xf numFmtId="0" fontId="0" fillId="0" borderId="1" xfId="0" pivotButton="1" applyBorder="1"/>
    <xf numFmtId="0" fontId="0" fillId="0" borderId="1" xfId="0" applyBorder="1" applyAlignment="1">
      <alignment horizontal="left"/>
    </xf>
    <xf numFmtId="0" fontId="0" fillId="0" borderId="1" xfId="0" applyNumberFormat="1" applyBorder="1"/>
    <xf numFmtId="41" fontId="0" fillId="0" borderId="1" xfId="0" applyNumberFormat="1" applyBorder="1"/>
    <xf numFmtId="0" fontId="5" fillId="0" borderId="3" xfId="3" applyFont="1" applyBorder="1" applyAlignment="1">
      <alignment horizontal="center"/>
    </xf>
    <xf numFmtId="0" fontId="5" fillId="0" borderId="4" xfId="3" applyFont="1" applyBorder="1" applyAlignment="1">
      <alignment horizontal="center"/>
    </xf>
    <xf numFmtId="0" fontId="6" fillId="0" borderId="3" xfId="3" applyFont="1" applyBorder="1" applyAlignment="1">
      <alignment horizontal="center" vertical="center"/>
    </xf>
    <xf numFmtId="0" fontId="6" fillId="0" borderId="5" xfId="3" applyFont="1" applyBorder="1" applyAlignment="1">
      <alignment horizontal="center" vertical="center"/>
    </xf>
    <xf numFmtId="0" fontId="6" fillId="0" borderId="4" xfId="3" applyFont="1" applyBorder="1" applyAlignment="1">
      <alignment horizontal="center" vertical="center"/>
    </xf>
    <xf numFmtId="0" fontId="6" fillId="0" borderId="6" xfId="3" applyFont="1" applyBorder="1" applyAlignment="1">
      <alignment horizontal="center" vertical="center"/>
    </xf>
    <xf numFmtId="0" fontId="5" fillId="0" borderId="9" xfId="3" applyFont="1" applyBorder="1" applyAlignment="1">
      <alignment horizontal="center"/>
    </xf>
    <xf numFmtId="0" fontId="5" fillId="0" borderId="11" xfId="3" applyFont="1" applyBorder="1" applyAlignment="1">
      <alignment horizontal="center"/>
    </xf>
    <xf numFmtId="0" fontId="6" fillId="0" borderId="15" xfId="3" applyFont="1" applyBorder="1" applyAlignment="1">
      <alignment horizontal="center" vertical="center" wrapText="1"/>
    </xf>
    <xf numFmtId="0" fontId="6" fillId="0" borderId="16" xfId="3" applyFont="1" applyBorder="1" applyAlignment="1">
      <alignment horizontal="center" vertical="center" wrapText="1"/>
    </xf>
    <xf numFmtId="0" fontId="6" fillId="0" borderId="17" xfId="3" applyFont="1" applyBorder="1" applyAlignment="1">
      <alignment horizontal="center" vertical="center" wrapText="1"/>
    </xf>
    <xf numFmtId="0" fontId="6" fillId="0" borderId="18" xfId="3" applyFont="1" applyBorder="1" applyAlignment="1">
      <alignment horizontal="center" vertical="center"/>
    </xf>
    <xf numFmtId="170" fontId="5" fillId="0" borderId="0" xfId="3" applyNumberFormat="1" applyFont="1"/>
    <xf numFmtId="0" fontId="5" fillId="7" borderId="0" xfId="3" applyFont="1" applyFill="1"/>
    <xf numFmtId="169" fontId="6" fillId="0" borderId="0" xfId="1" applyNumberFormat="1" applyFont="1"/>
    <xf numFmtId="171" fontId="6" fillId="0" borderId="0" xfId="1" applyNumberFormat="1" applyFont="1" applyAlignment="1">
      <alignment horizontal="right"/>
    </xf>
    <xf numFmtId="169" fontId="5" fillId="0" borderId="0" xfId="1" applyNumberFormat="1" applyFont="1" applyAlignment="1">
      <alignment horizontal="center"/>
    </xf>
    <xf numFmtId="171" fontId="5" fillId="0" borderId="0" xfId="1" applyNumberFormat="1" applyFont="1" applyAlignment="1">
      <alignment horizontal="right"/>
    </xf>
    <xf numFmtId="169" fontId="5" fillId="0" borderId="2" xfId="1" applyNumberFormat="1" applyFont="1" applyBorder="1" applyAlignment="1">
      <alignment horizontal="center"/>
    </xf>
    <xf numFmtId="171" fontId="5" fillId="0" borderId="2" xfId="1" applyNumberFormat="1" applyFont="1" applyBorder="1" applyAlignment="1">
      <alignment horizontal="right"/>
    </xf>
    <xf numFmtId="169" fontId="5" fillId="0" borderId="14" xfId="1" applyNumberFormat="1" applyFont="1" applyBorder="1" applyAlignment="1">
      <alignment horizontal="center"/>
    </xf>
    <xf numFmtId="171" fontId="5" fillId="0" borderId="14" xfId="1" applyNumberFormat="1" applyFont="1" applyBorder="1" applyAlignment="1">
      <alignment horizontal="right"/>
    </xf>
  </cellXfs>
  <cellStyles count="4">
    <cellStyle name="Millares" xfId="1" builtinId="3"/>
    <cellStyle name="Millares [0]" xfId="2" builtinId="6"/>
    <cellStyle name="Normal" xfId="0" builtinId="0"/>
    <cellStyle name="Normal 2 2" xfId="3"/>
  </cellStyles>
  <dxfs count="25">
    <dxf>
      <numFmt numFmtId="33"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3"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635000</xdr:colOff>
      <xdr:row>31</xdr:row>
      <xdr:rowOff>148166</xdr:rowOff>
    </xdr:from>
    <xdr:to>
      <xdr:col>8</xdr:col>
      <xdr:colOff>777571</xdr:colOff>
      <xdr:row>34</xdr:row>
      <xdr:rowOff>128000</xdr:rowOff>
    </xdr:to>
    <xdr:pic>
      <xdr:nvPicPr>
        <xdr:cNvPr id="4" name="Imagen 3"/>
        <xdr:cNvPicPr>
          <a:picLocks noChangeAspect="1"/>
        </xdr:cNvPicPr>
      </xdr:nvPicPr>
      <xdr:blipFill>
        <a:blip xmlns:r="http://schemas.openxmlformats.org/officeDocument/2006/relationships" r:embed="rId2"/>
        <a:stretch>
          <a:fillRect/>
        </a:stretch>
      </xdr:blipFill>
      <xdr:spPr>
        <a:xfrm>
          <a:off x="4169833" y="5132916"/>
          <a:ext cx="2428571" cy="4666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371474"/>
          <a:ext cx="1574159" cy="64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190.452685879631" createdVersion="5" refreshedVersion="5" minRefreshableVersion="3" recordCount="47">
  <cacheSource type="worksheet">
    <worksheetSource ref="A2:X49" sheet="ESTADO DE CADA FACTURA"/>
  </cacheSource>
  <cacheFields count="24">
    <cacheField name="NIT IPS" numFmtId="0">
      <sharedItems containsSemiMixedTypes="0" containsString="0" containsNumber="1" containsInteger="1" minValue="891380046" maxValue="891380046"/>
    </cacheField>
    <cacheField name="NOMBRE IPS" numFmtId="0">
      <sharedItems/>
    </cacheField>
    <cacheField name="PREFIJO FACTURA" numFmtId="0">
      <sharedItems/>
    </cacheField>
    <cacheField name="NUMERO FACTURA" numFmtId="0">
      <sharedItems containsSemiMixedTypes="0" containsString="0" containsNumber="1" containsInteger="1" minValue="7782" maxValue="126613"/>
    </cacheField>
    <cacheField name="FACTURA" numFmtId="0">
      <sharedItems/>
    </cacheField>
    <cacheField name="LLAVE" numFmtId="0">
      <sharedItems/>
    </cacheField>
    <cacheField name="IPS FECHA DE FACTURA" numFmtId="14">
      <sharedItems containsSemiMixedTypes="0" containsNonDate="0" containsDate="1" containsString="0" minDate="2013-06-30T00:00:00" maxDate="2023-08-23T12:31:00"/>
    </cacheField>
    <cacheField name="IPS FECHA DE RADICADO" numFmtId="14">
      <sharedItems containsSemiMixedTypes="0" containsNonDate="0" containsDate="1" containsString="0" minDate="2013-07-15T14:57:21" maxDate="2023-08-23T12:31:00"/>
    </cacheField>
    <cacheField name="IPS VALOR FACTURA" numFmtId="41">
      <sharedItems containsSemiMixedTypes="0" containsString="0" containsNumber="1" containsInteger="1" minValue="6" maxValue="526916"/>
    </cacheField>
    <cacheField name="IPS SALDO FACTURA" numFmtId="41">
      <sharedItems containsSemiMixedTypes="0" containsString="0" containsNumber="1" containsInteger="1" minValue="6" maxValue="526916"/>
    </cacheField>
    <cacheField name="ESTADO EPS 21 DE SEPTIEMBRE DE 2023" numFmtId="0">
      <sharedItems count="5">
        <s v="FACTURA NO RADICADA"/>
        <s v="FACTURA DEVUELTA"/>
        <s v="FACTURA CANCELADA"/>
        <s v="FACTURA EN PROGRAMACION DE PAGO"/>
        <s v="FACTURA EN PROCESO INTERNO"/>
      </sharedItems>
    </cacheField>
    <cacheField name="ESTADO EPS ABRIL 2023" numFmtId="0">
      <sharedItems containsBlank="1"/>
    </cacheField>
    <cacheField name="EstadoFacturaBoxalud" numFmtId="0">
      <sharedItems containsBlank="1"/>
    </cacheField>
    <cacheField name="ValorTotalBruto" numFmtId="41">
      <sharedItems containsSemiMixedTypes="0" containsString="0" containsNumber="1" containsInteger="1" minValue="0" maxValue="234317"/>
    </cacheField>
    <cacheField name="ValorDevolucion" numFmtId="41">
      <sharedItems containsSemiMixedTypes="0" containsString="0" containsNumber="1" containsInteger="1" minValue="0" maxValue="113607"/>
    </cacheField>
    <cacheField name="ObservacionDevolucion" numFmtId="41">
      <sharedItems containsBlank="1"/>
    </cacheField>
    <cacheField name="ValorCasusado" numFmtId="41">
      <sharedItems containsSemiMixedTypes="0" containsString="0" containsNumber="1" containsInteger="1" minValue="0" maxValue="1756528"/>
    </cacheField>
    <cacheField name="ValorRadicado" numFmtId="41">
      <sharedItems containsSemiMixedTypes="0" containsString="0" containsNumber="1" containsInteger="1" minValue="0" maxValue="234317"/>
    </cacheField>
    <cacheField name="ValorDeducible" numFmtId="41">
      <sharedItems containsSemiMixedTypes="0" containsString="0" containsNumber="1" containsInteger="1" minValue="0" maxValue="2200"/>
    </cacheField>
    <cacheField name="ValorAprobado" numFmtId="41">
      <sharedItems containsSemiMixedTypes="0" containsString="0" containsNumber="1" containsInteger="1" minValue="0" maxValue="285403"/>
    </cacheField>
    <cacheField name="ValorPagar" numFmtId="41">
      <sharedItems containsSemiMixedTypes="0" containsString="0" containsNumber="1" containsInteger="1" minValue="0" maxValue="234317"/>
    </cacheField>
    <cacheField name="VALOR CANCELADO SAP" numFmtId="0">
      <sharedItems containsSemiMixedTypes="0" containsString="0" containsNumber="1" containsInteger="1" minValue="0" maxValue="125900"/>
    </cacheField>
    <cacheField name="DOC COMPENSACION SAP" numFmtId="0">
      <sharedItems containsString="0" containsBlank="1" containsNumber="1" containsInteger="1" minValue="2201024503" maxValue="2201341417"/>
    </cacheField>
    <cacheField name="FECHA COMPENSACION SAP"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7">
  <r>
    <n v="891380046"/>
    <s v="HOSPITAL SAN ROQUE E.S.E GUACARI"/>
    <s v="HSR"/>
    <n v="7782"/>
    <s v="HSR7782"/>
    <s v="891380046_HSR_7782"/>
    <d v="2013-06-30T00:00:00"/>
    <d v="2013-07-15T14:57:21"/>
    <n v="484087"/>
    <n v="484087"/>
    <x v="0"/>
    <m/>
    <m/>
    <n v="0"/>
    <n v="0"/>
    <m/>
    <n v="0"/>
    <n v="0"/>
    <n v="0"/>
    <n v="0"/>
    <n v="0"/>
    <n v="0"/>
    <m/>
    <m/>
  </r>
  <r>
    <n v="891380046"/>
    <s v="HOSPITAL SAN ROQUE E.S.E GUACARI"/>
    <s v="HSR"/>
    <n v="9557"/>
    <s v="HSR9557"/>
    <s v="891380046_HSR_9557"/>
    <d v="2016-05-31T00:00:00"/>
    <d v="2016-06-09T09:24:03"/>
    <n v="27000"/>
    <n v="27000"/>
    <x v="0"/>
    <m/>
    <m/>
    <n v="0"/>
    <n v="0"/>
    <m/>
    <n v="0"/>
    <n v="0"/>
    <n v="0"/>
    <n v="0"/>
    <n v="0"/>
    <n v="0"/>
    <m/>
    <m/>
  </r>
  <r>
    <n v="891380046"/>
    <s v="HOSPITAL SAN ROQUE E.S.E GUACARI"/>
    <s v="HSR"/>
    <n v="11314"/>
    <s v="HSR11314"/>
    <s v="891380046_HSR_11314"/>
    <d v="2018-04-30T00:00:00"/>
    <d v="2018-05-10T09:54:09"/>
    <n v="53646"/>
    <n v="53646"/>
    <x v="0"/>
    <m/>
    <m/>
    <n v="0"/>
    <n v="0"/>
    <m/>
    <n v="0"/>
    <n v="0"/>
    <n v="0"/>
    <n v="0"/>
    <n v="0"/>
    <n v="0"/>
    <m/>
    <m/>
  </r>
  <r>
    <n v="891380046"/>
    <s v="HOSPITAL SAN ROQUE E.S.E GUACARI"/>
    <s v="HSR"/>
    <n v="11640"/>
    <s v="HSR11640"/>
    <s v="891380046_HSR_11640"/>
    <d v="2018-06-30T00:00:00"/>
    <d v="2018-06-30T09:47:53"/>
    <n v="304091"/>
    <n v="304091"/>
    <x v="0"/>
    <m/>
    <m/>
    <n v="0"/>
    <n v="0"/>
    <m/>
    <n v="0"/>
    <n v="0"/>
    <n v="0"/>
    <n v="0"/>
    <n v="0"/>
    <n v="0"/>
    <m/>
    <m/>
  </r>
  <r>
    <n v="891380046"/>
    <s v="HOSPITAL SAN ROQUE E.S.E GUACARI"/>
    <s v="HSR"/>
    <n v="11791"/>
    <s v="HSR11791"/>
    <s v="891380046_HSR_11791"/>
    <d v="2018-07-31T00:00:00"/>
    <d v="2018-08-10T14:23:35"/>
    <n v="88319"/>
    <n v="88319"/>
    <x v="0"/>
    <m/>
    <m/>
    <n v="0"/>
    <n v="0"/>
    <m/>
    <n v="0"/>
    <n v="0"/>
    <n v="0"/>
    <n v="0"/>
    <n v="0"/>
    <n v="0"/>
    <m/>
    <m/>
  </r>
  <r>
    <n v="891380046"/>
    <s v="HOSPITAL SAN ROQUE E.S.E GUACARI"/>
    <s v="HSR"/>
    <n v="11934"/>
    <s v="HSR11934"/>
    <s v="891380046_HSR_11934"/>
    <d v="2018-08-31T00:00:00"/>
    <d v="2018-09-10T11:13:49"/>
    <n v="25931"/>
    <n v="25931"/>
    <x v="0"/>
    <m/>
    <m/>
    <n v="0"/>
    <n v="0"/>
    <m/>
    <n v="0"/>
    <n v="0"/>
    <n v="0"/>
    <n v="0"/>
    <n v="0"/>
    <n v="0"/>
    <m/>
    <m/>
  </r>
  <r>
    <n v="891380046"/>
    <s v="HOSPITAL SAN ROQUE E.S.E GUACARI"/>
    <s v="HSR"/>
    <n v="12828"/>
    <s v="HSR12828"/>
    <s v="891380046_HSR_12828"/>
    <d v="2019-01-31T00:00:00"/>
    <d v="2019-02-07T10:10:16"/>
    <n v="400"/>
    <n v="400"/>
    <x v="0"/>
    <m/>
    <m/>
    <n v="0"/>
    <n v="0"/>
    <m/>
    <n v="0"/>
    <n v="0"/>
    <n v="0"/>
    <n v="0"/>
    <n v="0"/>
    <n v="0"/>
    <m/>
    <m/>
  </r>
  <r>
    <n v="891380046"/>
    <s v="HOSPITAL SAN ROQUE E.S.E GUACARI"/>
    <s v="HSR"/>
    <n v="12979"/>
    <s v="HSR12979"/>
    <s v="891380046_HSR_12979"/>
    <d v="2019-02-28T00:00:00"/>
    <d v="2019-03-01T08:18:29"/>
    <n v="526916"/>
    <n v="526916"/>
    <x v="0"/>
    <m/>
    <m/>
    <n v="0"/>
    <n v="0"/>
    <m/>
    <n v="0"/>
    <n v="0"/>
    <n v="0"/>
    <n v="0"/>
    <n v="0"/>
    <n v="0"/>
    <m/>
    <m/>
  </r>
  <r>
    <n v="891380046"/>
    <s v="HOSPITAL SAN ROQUE E.S.E GUACARI"/>
    <s v="HSR"/>
    <n v="15671"/>
    <s v="HSR15671"/>
    <s v="891380046_HSR_15671"/>
    <d v="2020-08-31T14:21:44"/>
    <d v="2020-09-18T14:07:34"/>
    <n v="10800"/>
    <n v="10800"/>
    <x v="0"/>
    <m/>
    <m/>
    <n v="0"/>
    <n v="0"/>
    <m/>
    <n v="0"/>
    <n v="0"/>
    <n v="0"/>
    <n v="0"/>
    <n v="0"/>
    <n v="0"/>
    <m/>
    <m/>
  </r>
  <r>
    <n v="891380046"/>
    <s v="HOSPITAL SAN ROQUE E.S.E GUACARI"/>
    <s v="HSR"/>
    <n v="15753"/>
    <s v="HSR15753"/>
    <s v="891380046_HSR_15753"/>
    <d v="2020-09-30T18:12:00"/>
    <d v="2020-10-21T14:51:27"/>
    <n v="385000"/>
    <n v="385000"/>
    <x v="0"/>
    <m/>
    <m/>
    <n v="0"/>
    <n v="0"/>
    <m/>
    <n v="0"/>
    <n v="0"/>
    <n v="0"/>
    <n v="0"/>
    <n v="0"/>
    <n v="0"/>
    <m/>
    <m/>
  </r>
  <r>
    <n v="891380046"/>
    <s v="HOSPITAL SAN ROQUE E.S.E GUACARI"/>
    <s v="HSR"/>
    <n v="15987"/>
    <s v="HSR15987"/>
    <s v="891380046_HSR_15987"/>
    <d v="2020-10-30T14:35:00"/>
    <d v="2020-11-17T11:23:07"/>
    <n v="32900"/>
    <n v="32900"/>
    <x v="0"/>
    <m/>
    <m/>
    <n v="0"/>
    <n v="0"/>
    <m/>
    <n v="0"/>
    <n v="0"/>
    <n v="0"/>
    <n v="0"/>
    <n v="0"/>
    <n v="0"/>
    <m/>
    <m/>
  </r>
  <r>
    <n v="891380046"/>
    <s v="HOSPITAL SAN ROQUE E.S.E GUACARI"/>
    <s v="HSR"/>
    <n v="20488"/>
    <s v="HSR20488"/>
    <s v="891380046_HSR_20488"/>
    <d v="2020-12-15T10:37:00"/>
    <d v="2020-12-31T16:37:10"/>
    <n v="16400"/>
    <n v="16400"/>
    <x v="1"/>
    <s v="FACTURA DEVUELTA"/>
    <s v="Devuelta"/>
    <n v="16400"/>
    <n v="16400"/>
    <s v="SE DEVUELVE FACTURA, ESTAN COBRANDO CONTROL DE PLACADEL 15/12/2020 CON LA AUTORIZACION DE LA FACTURA HSR20487 DE LA CONSULTA DE PRIMERA VEZ. FAVOR SOLICITAR AUT PARA TRAMITE DE PAGO."/>
    <n v="0"/>
    <n v="16400"/>
    <n v="0"/>
    <n v="0"/>
    <n v="0"/>
    <n v="0"/>
    <m/>
    <m/>
  </r>
  <r>
    <n v="891380046"/>
    <s v="HOSPITAL SAN ROQUE E.S.E GUACARI"/>
    <s v="HSR"/>
    <n v="22128"/>
    <s v="HSR22128"/>
    <s v="891380046_HSR_22128"/>
    <d v="2021-01-04T13:51:00"/>
    <d v="2021-02-24T16:50:02"/>
    <n v="54000"/>
    <n v="54000"/>
    <x v="2"/>
    <s v="FACTURA CANCELADA"/>
    <s v="Finalizada"/>
    <n v="54000"/>
    <n v="0"/>
    <m/>
    <n v="0"/>
    <n v="54000"/>
    <n v="0"/>
    <n v="54000"/>
    <n v="54000"/>
    <n v="54000"/>
    <n v="2201024503"/>
    <s v="23.03.2021"/>
  </r>
  <r>
    <n v="891380046"/>
    <s v="HOSPITAL SAN ROQUE E.S.E GUACARI"/>
    <s v="HSR"/>
    <n v="23461"/>
    <s v="HSR23461"/>
    <s v="891380046_HSR_23461"/>
    <d v="2021-01-20T09:08:00"/>
    <d v="2021-02-24T16:56:37"/>
    <n v="32900"/>
    <n v="32900"/>
    <x v="1"/>
    <m/>
    <s v="Devuelta"/>
    <n v="32900"/>
    <n v="32900"/>
    <s v="SE DEVUELVE FACTURA, AL MOMENTO DE VALIDAR LA INFORMACION NO SE EVIDENCIA SOPORTE DE AUTORIZACION ADJUNTA. POR FAVOR ANE XAR SOPORTES COMPLETOS PARA CONTINUAR CON EL TRAMITE. CLAUDI A  DIAZ"/>
    <n v="0"/>
    <n v="32900"/>
    <n v="0"/>
    <n v="0"/>
    <n v="0"/>
    <n v="0"/>
    <m/>
    <m/>
  </r>
  <r>
    <n v="891380046"/>
    <s v="HOSPITAL SAN ROQUE E.S.E GUACARI"/>
    <s v="HSR"/>
    <n v="33295"/>
    <s v="HSR33295"/>
    <s v="891380046_HSR_33295"/>
    <d v="2021-04-14T15:25:00"/>
    <d v="2021-05-20T16:07:15"/>
    <n v="31028"/>
    <n v="31028"/>
    <x v="1"/>
    <s v="FACTURA DEVUELTA"/>
    <s v="Devuelta"/>
    <n v="31028"/>
    <n v="31028"/>
    <s v="SE REALIZA DEVOLUCION DE LA FACTURA, AL MOMENTO DE VALIDAR LA INFORMACION NO SE EVIDENCIA AUTORIZACION DEL SERVICIO PRES TADO.POR FAVOR VALIDAR LA INFORMACION Y ADJUNTAR SOPORTES CO MPLETOS. CLAUDIA DIAZ"/>
    <n v="0"/>
    <n v="31028"/>
    <n v="0"/>
    <n v="0"/>
    <n v="0"/>
    <n v="0"/>
    <m/>
    <m/>
  </r>
  <r>
    <n v="891380046"/>
    <s v="HOSPITAL SAN ROQUE E.S.E GUACARI"/>
    <s v="HSR"/>
    <n v="34208"/>
    <s v="HSR34208"/>
    <s v="891380046_HSR_34208"/>
    <d v="2021-04-20T14:29:00"/>
    <d v="2021-05-20T16:02:09"/>
    <n v="11200"/>
    <n v="11200"/>
    <x v="1"/>
    <s v="FACTURA DEVUELTA"/>
    <s v="Devuelta"/>
    <n v="11200"/>
    <n v="11200"/>
    <s v="Se hace dev de fact con soportes completos y originales,ya que no se evidencia registro del usuario en el PAIWEB. Favor verificar para tramite de pago. NC"/>
    <n v="0"/>
    <n v="11200"/>
    <n v="0"/>
    <n v="0"/>
    <n v="0"/>
    <n v="0"/>
    <m/>
    <m/>
  </r>
  <r>
    <n v="891380046"/>
    <s v="HOSPITAL SAN ROQUE E.S.E GUACARI"/>
    <s v="HSR"/>
    <n v="35107"/>
    <s v="HSR35107"/>
    <s v="891380046_HSR_35107"/>
    <d v="2021-04-27T08:58:00"/>
    <d v="2021-05-20T16:02:09"/>
    <n v="11200"/>
    <n v="11200"/>
    <x v="1"/>
    <s v="FACTURA DEVUELTA"/>
    <s v="Devuelta"/>
    <n v="11200"/>
    <n v="11200"/>
    <s v="Se hace dev de fact con soportes completos y originales,ya que no se evidencia registro del usuario en el PAIWEB. Favor verificar para tramite de pago. NC"/>
    <n v="0"/>
    <n v="11200"/>
    <n v="0"/>
    <n v="0"/>
    <n v="0"/>
    <n v="0"/>
    <m/>
    <m/>
  </r>
  <r>
    <n v="891380046"/>
    <s v="HOSPITAL SAN ROQUE E.S.E GUACARI"/>
    <s v="HSR"/>
    <n v="36429"/>
    <s v="HSR36429"/>
    <s v="891380046_HSR_36429"/>
    <d v="2021-05-16T17:29:00"/>
    <d v="2021-06-10T09:37:31"/>
    <n v="113607"/>
    <n v="113607"/>
    <x v="1"/>
    <s v="FACTURA DEVUELTA"/>
    <s v="Devuelta"/>
    <n v="113607"/>
    <n v="113607"/>
    <s v="Se devuelve factura con soportes originales, porque no seevidencia la autorizacion del servicio de urgencias,favor solicitar autorizacion para dar tramite de pago. NC"/>
    <n v="0"/>
    <n v="113607"/>
    <n v="0"/>
    <n v="0"/>
    <n v="0"/>
    <n v="0"/>
    <m/>
    <m/>
  </r>
  <r>
    <n v="891380046"/>
    <s v="HOSPITAL SAN ROQUE E.S.E GUACARI"/>
    <s v="HSR"/>
    <n v="46209"/>
    <s v="HSR46209"/>
    <s v="891380046_HSR_46209"/>
    <d v="2021-08-09T15:36:00"/>
    <d v="2021-08-31T10:16:07"/>
    <n v="11200"/>
    <n v="11200"/>
    <x v="1"/>
    <s v="FACTURA DEVUELTA"/>
    <s v="Devuelta"/>
    <n v="11200"/>
    <n v="11200"/>
    <s v="Se hace dev de fact con soportes completos y originales,ya que no se evidencia registro del usuario en el PAI WEB. Favor verificar para tramite de pago. NC"/>
    <n v="0"/>
    <n v="11200"/>
    <n v="0"/>
    <n v="0"/>
    <n v="0"/>
    <n v="0"/>
    <m/>
    <m/>
  </r>
  <r>
    <n v="891380046"/>
    <s v="HOSPITAL SAN ROQUE E.S.E GUACARI"/>
    <s v="HSR"/>
    <n v="46210"/>
    <s v="HSR46210"/>
    <s v="891380046_HSR_46210"/>
    <d v="2021-08-09T15:39:00"/>
    <d v="2021-08-31T10:16:07"/>
    <n v="11200"/>
    <n v="11200"/>
    <x v="1"/>
    <s v="FACTURA DEVUELTA"/>
    <s v="Devuelta"/>
    <n v="11200"/>
    <n v="11200"/>
    <s v="Se hace dev de fact con soportes completos y originales,ya que no se evidencia registro del usuario en el PAI WEB. Favor verificar para tramite de pago. NC"/>
    <n v="0"/>
    <n v="11200"/>
    <n v="0"/>
    <n v="0"/>
    <n v="0"/>
    <n v="0"/>
    <m/>
    <m/>
  </r>
  <r>
    <n v="891380046"/>
    <s v="HOSPITAL SAN ROQUE E.S.E GUACARI"/>
    <s v="HSR"/>
    <n v="49182"/>
    <s v="HSR49182"/>
    <s v="891380046_HSR_49182"/>
    <d v="2021-09-09T10:49:00"/>
    <d v="2021-10-19T07:44:56"/>
    <n v="11200"/>
    <n v="11200"/>
    <x v="1"/>
    <s v="FACTURA DEVUELTA"/>
    <s v="Devuelta"/>
    <n v="11200"/>
    <n v="11200"/>
    <s v="Se hace dev de fact con soportes completos y originales,ya que no se evidencia registro del usuario en el PAIWEB. Favor verificar para tramite de pago. NC"/>
    <n v="0"/>
    <n v="11200"/>
    <n v="0"/>
    <n v="0"/>
    <n v="0"/>
    <n v="0"/>
    <m/>
    <m/>
  </r>
  <r>
    <n v="891380046"/>
    <s v="HOSPITAL SAN ROQUE E.S.E GUACARI"/>
    <s v="HSR"/>
    <n v="51278"/>
    <s v="HSR51278"/>
    <s v="891380046_HSR_51278"/>
    <d v="2021-09-23T17:49:00"/>
    <d v="2021-10-19T07:55:30"/>
    <n v="17000"/>
    <n v="17000"/>
    <x v="1"/>
    <s v="FACTURA DEVUELTA"/>
    <s v="Devuelta"/>
    <n v="17000"/>
    <n v="17000"/>
    <s v="Se devuelve factura con soportes originales, porque no seevidencia la autorizacion del servicio de urgencias,favor solicitar autorizacion para dar tramite de pago al correo capautorizaciones@epscomfenalcovalle.com.co    NC"/>
    <n v="0"/>
    <n v="17000"/>
    <n v="0"/>
    <n v="0"/>
    <n v="0"/>
    <n v="0"/>
    <m/>
    <m/>
  </r>
  <r>
    <n v="891380046"/>
    <s v="HOSPITAL SAN ROQUE E.S.E GUACARI"/>
    <s v="HSR"/>
    <n v="51279"/>
    <s v="HSR51279"/>
    <s v="891380046_HSR_51279"/>
    <d v="2021-09-23T17:53:00"/>
    <d v="2021-10-19T07:55:30"/>
    <n v="22600"/>
    <n v="22600"/>
    <x v="1"/>
    <m/>
    <s v="Devuelta"/>
    <n v="22600"/>
    <n v="22600"/>
    <s v="Se devuelve factura con soportes originales, porque no seevidencia la autorizacion del servicio de urgencias,favor solicitar autorizacion para dar tramite de pago al correo capautorizaciones@epscomfenalcovalle.com.co   NC"/>
    <n v="0"/>
    <n v="22600"/>
    <n v="0"/>
    <n v="0"/>
    <n v="0"/>
    <n v="0"/>
    <m/>
    <m/>
  </r>
  <r>
    <n v="891380046"/>
    <s v="HOSPITAL SAN ROQUE E.S.E GUACARI"/>
    <s v="HSR"/>
    <n v="62070"/>
    <s v="HSR62070"/>
    <s v="891380046_HSR_62070"/>
    <d v="2022-01-05T10:44:00"/>
    <d v="2022-02-11T09:34:13"/>
    <n v="36300"/>
    <n v="36300"/>
    <x v="1"/>
    <m/>
    <s v="Devuelta"/>
    <n v="36300"/>
    <n v="36300"/>
    <s v="AUT. SE REALIZA DEVOLUCION DE FACTURA CON SOPORTES COMPLETOSAUTORIZACION PRESENTADA EN LA FACTURA hsr-61265 GESTIONAR NU EVA NAP CON LA CAP  capautorizaciones@epscomfenalcovalle.com  .co - KEVIN YALANDA"/>
    <n v="0"/>
    <n v="36300"/>
    <n v="0"/>
    <n v="0"/>
    <n v="0"/>
    <n v="0"/>
    <m/>
    <m/>
  </r>
  <r>
    <n v="891380046"/>
    <s v="HOSPITAL SAN ROQUE E.S.E GUACARI"/>
    <s v="HSR"/>
    <n v="81650"/>
    <s v="HSR81650"/>
    <s v="891380046_HSR_81650"/>
    <d v="2022-07-12T12:30:00"/>
    <d v="2022-08-18T17:23:26"/>
    <n v="80832"/>
    <n v="80832"/>
    <x v="1"/>
    <s v="FACTURA DEVUELTA"/>
    <s v="Devuelta"/>
    <n v="80832"/>
    <n v="80832"/>
    <s v="COVID-19: SE DEVUELVE FACTURA, ANTIGENO SE ENCUENTRAREPORTADO A COMFENALCO ANTIOQUIA, POR FAVOR VALIDAR Y REPORTAR A COMFENALCO VALLE. NANCY"/>
    <n v="0"/>
    <n v="80832"/>
    <n v="0"/>
    <n v="0"/>
    <n v="0"/>
    <n v="0"/>
    <m/>
    <m/>
  </r>
  <r>
    <n v="891380046"/>
    <s v="HOSPITAL SAN ROQUE E.S.E GUACARI"/>
    <s v="HSR"/>
    <n v="89404"/>
    <s v="HSR89404"/>
    <s v="891380046_HSR_89404"/>
    <d v="2022-09-25T08:05:00"/>
    <d v="2022-10-12T11:28:57"/>
    <n v="12300"/>
    <n v="12300"/>
    <x v="1"/>
    <s v="FACTURA DEVUELTA"/>
    <s v="Devuelta"/>
    <n v="12300"/>
    <n v="12300"/>
    <s v="PAIWEB: Se hace dev de fact con soportes completos yoriginales, NO se evidencia registro del usuario en el PAIWEB. Favor verificar para tramite de pago. NANCY"/>
    <n v="0"/>
    <n v="12300"/>
    <n v="0"/>
    <n v="0"/>
    <n v="0"/>
    <n v="0"/>
    <m/>
    <m/>
  </r>
  <r>
    <n v="891380046"/>
    <s v="HOSPITAL SAN ROQUE E.S.E GUACARI"/>
    <s v="HSR"/>
    <n v="89717"/>
    <s v="HSR89717"/>
    <s v="891380046_HSR_89717"/>
    <d v="2022-09-27T22:00:00"/>
    <d v="2022-10-12T11:31:04"/>
    <n v="6"/>
    <n v="6"/>
    <x v="2"/>
    <m/>
    <s v="Finalizada"/>
    <n v="125900"/>
    <n v="0"/>
    <m/>
    <n v="291629"/>
    <n v="125900"/>
    <n v="0"/>
    <n v="125900"/>
    <n v="125900"/>
    <n v="125900"/>
    <n v="2201341417"/>
    <s v="17.01.2023"/>
  </r>
  <r>
    <n v="891380046"/>
    <s v="HOSPITAL SAN ROQUE E.S.E GUACARI"/>
    <s v="HSR"/>
    <n v="117063"/>
    <s v="HSR117063"/>
    <s v="891380046_HSR_117063"/>
    <d v="2023-06-13T15:18:00"/>
    <d v="2023-07-13T14:27:05"/>
    <n v="76300"/>
    <n v="76300"/>
    <x v="3"/>
    <m/>
    <s v="Finalizada"/>
    <n v="76300"/>
    <n v="0"/>
    <m/>
    <n v="570806"/>
    <n v="76300"/>
    <n v="0"/>
    <n v="285403"/>
    <n v="76300"/>
    <n v="0"/>
    <m/>
    <m/>
  </r>
  <r>
    <n v="891380046"/>
    <s v="HOSPITAL SAN ROQUE E.S.E GUACARI"/>
    <s v="HSR"/>
    <n v="119872"/>
    <s v="HSR119872"/>
    <s v="891380046_HSR_119872"/>
    <d v="2023-07-01T21:45:00"/>
    <d v="2023-08-11T10:10:10"/>
    <n v="234317"/>
    <n v="234317"/>
    <x v="3"/>
    <m/>
    <s v="Finalizada"/>
    <n v="234317"/>
    <n v="0"/>
    <m/>
    <n v="1756528"/>
    <n v="234317"/>
    <n v="0"/>
    <n v="219566"/>
    <n v="234317"/>
    <n v="0"/>
    <m/>
    <m/>
  </r>
  <r>
    <n v="891380046"/>
    <s v="HOSPITAL SAN ROQUE E.S.E GUACARI"/>
    <s v="HSR"/>
    <n v="120569"/>
    <s v="HSR120569"/>
    <s v="891380046_HSR_120569"/>
    <d v="2023-07-06T22:46:00"/>
    <d v="2023-08-11T10:10:10"/>
    <n v="169534"/>
    <n v="169534"/>
    <x v="3"/>
    <m/>
    <s v="Finalizada"/>
    <n v="169534"/>
    <n v="0"/>
    <m/>
    <n v="0"/>
    <n v="169534"/>
    <n v="0"/>
    <n v="201481"/>
    <n v="169534"/>
    <n v="0"/>
    <m/>
    <m/>
  </r>
  <r>
    <n v="891380046"/>
    <s v="HOSPITAL SAN ROQUE E.S.E GUACARI"/>
    <s v="HSR"/>
    <n v="122320"/>
    <s v="HSR122320"/>
    <s v="891380046_HSR_122320"/>
    <d v="2023-07-21T06:22:00"/>
    <d v="2023-08-11T10:10:10"/>
    <n v="91342"/>
    <n v="91342"/>
    <x v="3"/>
    <m/>
    <s v="Finalizada"/>
    <n v="91342"/>
    <n v="0"/>
    <m/>
    <n v="0"/>
    <n v="91342"/>
    <n v="0"/>
    <n v="0"/>
    <n v="91342"/>
    <n v="0"/>
    <m/>
    <m/>
  </r>
  <r>
    <n v="891380046"/>
    <s v="HOSPITAL SAN ROQUE E.S.E GUACARI"/>
    <s v="HSR"/>
    <n v="122562"/>
    <s v="HSR122562"/>
    <s v="891380046_HSR_122562"/>
    <d v="2023-07-24T15:45:00"/>
    <d v="2023-08-11T10:10:10"/>
    <n v="44300"/>
    <n v="44300"/>
    <x v="3"/>
    <m/>
    <s v="Finalizada"/>
    <n v="46500"/>
    <n v="0"/>
    <m/>
    <n v="0"/>
    <n v="46500"/>
    <n v="2200"/>
    <n v="0"/>
    <n v="46500"/>
    <n v="0"/>
    <m/>
    <m/>
  </r>
  <r>
    <n v="891380046"/>
    <s v="HOSPITAL SAN ROQUE E.S.E GUACARI"/>
    <s v="HSR"/>
    <n v="123471"/>
    <s v="HSR123471"/>
    <s v="891380046_HSR_123471"/>
    <d v="2023-07-30T09:44:00"/>
    <d v="2023-08-11T10:10:10"/>
    <n v="109169"/>
    <n v="109169"/>
    <x v="3"/>
    <m/>
    <s v="Finalizada"/>
    <n v="109169"/>
    <n v="0"/>
    <m/>
    <n v="0"/>
    <n v="109169"/>
    <n v="0"/>
    <n v="201481"/>
    <n v="109169"/>
    <n v="0"/>
    <m/>
    <m/>
  </r>
  <r>
    <n v="891380046"/>
    <s v="HOSPITAL SAN ROQUE E.S.E GUACARI"/>
    <s v="HSR"/>
    <n v="123723"/>
    <s v="HSR123723"/>
    <s v="891380046_HSR_123723"/>
    <d v="2023-08-01T00:07:00"/>
    <d v="2023-08-01T00:07:00"/>
    <n v="79250"/>
    <n v="79250"/>
    <x v="4"/>
    <m/>
    <s v="Para auditoria de pertinencia"/>
    <n v="0"/>
    <n v="0"/>
    <m/>
    <n v="0"/>
    <n v="0"/>
    <n v="0"/>
    <n v="0"/>
    <n v="0"/>
    <n v="0"/>
    <m/>
    <m/>
  </r>
  <r>
    <n v="891380046"/>
    <s v="HOSPITAL SAN ROQUE E.S.E GUACARI"/>
    <s v="HSR"/>
    <n v="124227"/>
    <s v="HSR124227"/>
    <s v="891380046_HSR_124227"/>
    <d v="2023-08-03T11:18:00"/>
    <d v="2023-08-03T11:18:00"/>
    <n v="201508"/>
    <n v="201508"/>
    <x v="4"/>
    <m/>
    <s v="Para auditoria de pertinencia"/>
    <n v="0"/>
    <n v="0"/>
    <m/>
    <n v="0"/>
    <n v="0"/>
    <n v="0"/>
    <n v="0"/>
    <n v="0"/>
    <n v="0"/>
    <m/>
    <m/>
  </r>
  <r>
    <n v="891380046"/>
    <s v="HOSPITAL SAN ROQUE E.S.E GUACARI"/>
    <s v="HSR"/>
    <n v="125523"/>
    <s v="HSR125523"/>
    <s v="891380046_HSR_125523"/>
    <d v="2023-08-14T18:11:00"/>
    <d v="2023-08-14T18:11:00"/>
    <n v="79240"/>
    <n v="79240"/>
    <x v="4"/>
    <m/>
    <s v="Para auditoria de pertinencia"/>
    <n v="0"/>
    <n v="0"/>
    <m/>
    <n v="0"/>
    <n v="0"/>
    <n v="0"/>
    <n v="0"/>
    <n v="0"/>
    <n v="0"/>
    <m/>
    <m/>
  </r>
  <r>
    <n v="891380046"/>
    <s v="HOSPITAL SAN ROQUE E.S.E GUACARI"/>
    <s v="HSR"/>
    <n v="125642"/>
    <s v="HSR125642"/>
    <s v="891380046_HSR_125642"/>
    <d v="2023-08-15T09:24:00"/>
    <d v="2023-08-15T09:24:00"/>
    <n v="57200"/>
    <n v="57200"/>
    <x v="4"/>
    <m/>
    <s v="Para auditoria de pertinencia"/>
    <n v="0"/>
    <n v="0"/>
    <m/>
    <n v="0"/>
    <n v="0"/>
    <n v="0"/>
    <n v="0"/>
    <n v="0"/>
    <n v="0"/>
    <m/>
    <m/>
  </r>
  <r>
    <n v="891380046"/>
    <s v="HOSPITAL SAN ROQUE E.S.E GUACARI"/>
    <s v="HSR"/>
    <n v="126213"/>
    <s v="HSR126213"/>
    <s v="891380046_HSR_126213"/>
    <d v="2023-08-18T20:14:00"/>
    <d v="2023-08-18T20:14:00"/>
    <n v="89390"/>
    <n v="89390"/>
    <x v="4"/>
    <m/>
    <s v="Para auditoria de pertinencia"/>
    <n v="0"/>
    <n v="0"/>
    <m/>
    <n v="0"/>
    <n v="0"/>
    <n v="0"/>
    <n v="0"/>
    <n v="0"/>
    <n v="0"/>
    <m/>
    <m/>
  </r>
  <r>
    <n v="891380046"/>
    <s v="HOSPITAL SAN ROQUE E.S.E GUACARI"/>
    <s v="HSR"/>
    <n v="126271"/>
    <s v="HSR126271"/>
    <s v="891380046_HSR_126271"/>
    <d v="2023-08-20T23:48:00"/>
    <d v="2023-08-20T23:48:00"/>
    <n v="89660"/>
    <n v="89660"/>
    <x v="4"/>
    <m/>
    <s v="Para auditoria de pertinencia"/>
    <n v="0"/>
    <n v="0"/>
    <m/>
    <n v="0"/>
    <n v="0"/>
    <n v="0"/>
    <n v="0"/>
    <n v="0"/>
    <n v="0"/>
    <m/>
    <m/>
  </r>
  <r>
    <n v="891380046"/>
    <s v="HOSPITAL SAN ROQUE E.S.E GUACARI"/>
    <s v="HSR"/>
    <n v="126613"/>
    <s v="HSR126613"/>
    <s v="891380046_HSR_126613"/>
    <d v="2023-08-23T12:31:00"/>
    <d v="2023-08-23T12:31:00"/>
    <n v="179140"/>
    <n v="179140"/>
    <x v="4"/>
    <m/>
    <s v="Para auditoria de pertinencia"/>
    <n v="0"/>
    <n v="0"/>
    <m/>
    <n v="0"/>
    <n v="0"/>
    <n v="0"/>
    <n v="0"/>
    <n v="0"/>
    <n v="0"/>
    <m/>
    <m/>
  </r>
  <r>
    <n v="891380046"/>
    <s v="HOSPITAL SAN ROQUE E.S.E GUACARI"/>
    <s v="HSR"/>
    <n v="9556"/>
    <s v="HSR9556"/>
    <s v="891380046_HSR_9556"/>
    <d v="2016-05-31T00:00:00"/>
    <d v="2016-06-09T09:26:28"/>
    <n v="31300"/>
    <n v="31300"/>
    <x v="0"/>
    <m/>
    <m/>
    <n v="0"/>
    <n v="0"/>
    <m/>
    <n v="0"/>
    <n v="0"/>
    <n v="0"/>
    <n v="0"/>
    <n v="0"/>
    <n v="0"/>
    <m/>
    <m/>
  </r>
  <r>
    <n v="891380046"/>
    <s v="HOSPITAL SAN ROQUE E.S.E GUACARI"/>
    <s v="HSR"/>
    <n v="23466"/>
    <s v="HSR23466"/>
    <s v="891380046_HSR_23466"/>
    <d v="2021-01-20T09:31:00"/>
    <d v="2021-02-24T16:54:07"/>
    <n v="35100"/>
    <n v="35100"/>
    <x v="1"/>
    <s v="FACTURA DEVUELTA"/>
    <s v="Devuelta"/>
    <n v="35100"/>
    <n v="35100"/>
    <s v="SE REALIZA DEVOLUCION DE LA FACTURA, AL MOMENTO DE VALIDAR LA INFORMACION NO SE EVIDENCIA SOPORTE DE AUTORIZACION  PARA LA CONSULTA, POR FAVOR ANEXAR SOPORTES COMPLETOS PARA CONTIN UAR CON EL TRAMITE. RESOLUCION 3047/08 ANEXO 5 SOPORTES. CLA"/>
    <n v="0"/>
    <n v="35100"/>
    <n v="0"/>
    <n v="0"/>
    <n v="0"/>
    <n v="0"/>
    <m/>
    <m/>
  </r>
  <r>
    <n v="891380046"/>
    <s v="HOSPITAL SAN ROQUE E.S.E GUACARI"/>
    <s v="HSR"/>
    <n v="38490"/>
    <s v="HSR38490"/>
    <s v="891380046_HSR_38490"/>
    <d v="2021-06-04T10:17:00"/>
    <d v="2021-07-17T14:06:10"/>
    <n v="36300"/>
    <n v="36300"/>
    <x v="2"/>
    <s v="FACTURA CANCELADA"/>
    <s v="Finalizada"/>
    <n v="36300"/>
    <n v="0"/>
    <m/>
    <n v="0"/>
    <n v="36300"/>
    <n v="0"/>
    <n v="36300"/>
    <n v="36300"/>
    <n v="36300"/>
    <n v="2201135937"/>
    <s v="22.11.2021"/>
  </r>
  <r>
    <n v="891380046"/>
    <s v="HOSPITAL SAN ROQUE E.S.E GUACARI"/>
    <s v="HSR"/>
    <n v="59516"/>
    <s v="HSR59516"/>
    <s v="891380046_HSR_59516"/>
    <d v="2021-12-06T19:59:00"/>
    <d v="2021-12-31T12:53:03"/>
    <n v="126400"/>
    <n v="126400"/>
    <x v="0"/>
    <m/>
    <m/>
    <n v="0"/>
    <n v="0"/>
    <m/>
    <n v="0"/>
    <n v="0"/>
    <n v="0"/>
    <n v="0"/>
    <n v="0"/>
    <n v="0"/>
    <m/>
    <m/>
  </r>
  <r>
    <n v="891380046"/>
    <s v="HOSPITAL SAN ROQUE E.S.E GUACARI"/>
    <s v="HSR"/>
    <n v="119936"/>
    <s v="HSR119936"/>
    <s v="891380046_HSR_119936"/>
    <d v="2023-07-03T15:29:00"/>
    <d v="2023-08-11T10:05:55"/>
    <n v="103800"/>
    <n v="103800"/>
    <x v="3"/>
    <m/>
    <s v="Finalizada"/>
    <n v="103800"/>
    <n v="0"/>
    <m/>
    <n v="439132"/>
    <n v="103800"/>
    <n v="0"/>
    <n v="219566"/>
    <n v="103800"/>
    <n v="0"/>
    <m/>
    <m/>
  </r>
  <r>
    <n v="891380046"/>
    <s v="HOSPITAL SAN ROQUE E.S.E GUACARI"/>
    <s v="HSR"/>
    <n v="121623"/>
    <s v="HSR121623"/>
    <s v="891380046_HSR_121623"/>
    <d v="2023-07-14T08:02:00"/>
    <d v="2023-08-11T10:05:55"/>
    <n v="85478"/>
    <n v="85478"/>
    <x v="3"/>
    <m/>
    <s v="Finalizada"/>
    <n v="85478"/>
    <n v="0"/>
    <m/>
    <n v="0"/>
    <n v="85478"/>
    <n v="0"/>
    <n v="219566"/>
    <n v="85478"/>
    <n v="0"/>
    <m/>
    <m/>
  </r>
  <r>
    <n v="891380046"/>
    <s v="HOSPITAL SAN ROQUE E.S.E GUACARI"/>
    <s v="HSR"/>
    <n v="124130"/>
    <s v="HSR124130"/>
    <s v="891380046_HSR_124130"/>
    <d v="2023-08-03T00:01:00"/>
    <d v="2023-08-03T00:01:00"/>
    <n v="164500"/>
    <n v="164500"/>
    <x v="4"/>
    <m/>
    <s v="Para auditoria de pertinencia"/>
    <n v="0"/>
    <n v="0"/>
    <m/>
    <n v="0"/>
    <n v="0"/>
    <n v="0"/>
    <n v="0"/>
    <n v="0"/>
    <n v="0"/>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4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9" firstHeaderRow="0" firstDataRow="1" firstDataCol="1"/>
  <pivotFields count="24">
    <pivotField showAll="0"/>
    <pivotField showAll="0"/>
    <pivotField showAll="0"/>
    <pivotField showAll="0"/>
    <pivotField showAll="0"/>
    <pivotField showAll="0"/>
    <pivotField numFmtId="14" showAll="0"/>
    <pivotField numFmtId="14" showAll="0"/>
    <pivotField numFmtId="41" showAll="0"/>
    <pivotField dataField="1" numFmtId="41" showAll="0"/>
    <pivotField axis="axisRow" showAll="0">
      <items count="6">
        <item x="2"/>
        <item x="1"/>
        <item x="4"/>
        <item x="3"/>
        <item x="0"/>
        <item t="default"/>
      </items>
    </pivotField>
    <pivotField showAll="0"/>
    <pivotField showAll="0"/>
    <pivotField numFmtId="41" showAll="0"/>
    <pivotField numFmtId="41" showAll="0"/>
    <pivotField showAll="0"/>
    <pivotField numFmtId="41" showAll="0"/>
    <pivotField numFmtId="41" showAll="0"/>
    <pivotField numFmtId="41" showAll="0"/>
    <pivotField numFmtId="41" showAll="0"/>
    <pivotField numFmtId="41" showAll="0"/>
    <pivotField showAll="0"/>
    <pivotField showAll="0"/>
    <pivotField showAll="0"/>
  </pivotFields>
  <rowFields count="1">
    <field x="10"/>
  </rowFields>
  <rowItems count="6">
    <i>
      <x/>
    </i>
    <i>
      <x v="1"/>
    </i>
    <i>
      <x v="2"/>
    </i>
    <i>
      <x v="3"/>
    </i>
    <i>
      <x v="4"/>
    </i>
    <i t="grand">
      <x/>
    </i>
  </rowItems>
  <colFields count="1">
    <field x="-2"/>
  </colFields>
  <colItems count="2">
    <i>
      <x/>
    </i>
    <i i="1">
      <x v="1"/>
    </i>
  </colItems>
  <dataFields count="2">
    <dataField name=" CANT FACT" fld="9" subtotal="count" baseField="10" baseItem="0"/>
    <dataField name=" SALDO FACT IPS" fld="9" baseField="0" baseItem="0" numFmtId="41"/>
  </dataFields>
  <formats count="7">
    <format dxfId="24">
      <pivotArea outline="0" collapsedLevelsAreSubtotals="1" fieldPosition="0">
        <references count="1">
          <reference field="4294967294" count="1" selected="0">
            <x v="1"/>
          </reference>
        </references>
      </pivotArea>
    </format>
    <format dxfId="19">
      <pivotArea type="all" dataOnly="0" outline="0" fieldPosition="0"/>
    </format>
    <format dxfId="18">
      <pivotArea outline="0" collapsedLevelsAreSubtotals="1" fieldPosition="0"/>
    </format>
    <format dxfId="17">
      <pivotArea field="10" type="button" dataOnly="0" labelOnly="1" outline="0" axis="axisRow" fieldPosition="0"/>
    </format>
    <format dxfId="16">
      <pivotArea dataOnly="0" labelOnly="1" fieldPosition="0">
        <references count="1">
          <reference field="10" count="0"/>
        </references>
      </pivotArea>
    </format>
    <format dxfId="15">
      <pivotArea dataOnly="0" labelOnly="1" grandRow="1" outline="0" fieldPosition="0"/>
    </format>
    <format dxfId="14">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election activeCell="H5" sqref="H5:H51"/>
    </sheetView>
  </sheetViews>
  <sheetFormatPr baseColWidth="10" defaultRowHeight="15" x14ac:dyDescent="0.25"/>
  <cols>
    <col min="1" max="1" width="16.28515625" customWidth="1"/>
    <col min="2" max="2" width="35.140625" customWidth="1"/>
    <col min="4" max="4" width="16.28515625" customWidth="1"/>
    <col min="5" max="5" width="12.7109375" customWidth="1"/>
    <col min="6" max="6" width="11" customWidth="1"/>
    <col min="7" max="8" width="11.42578125" style="3"/>
    <col min="9" max="9" width="15.140625" customWidth="1"/>
    <col min="11" max="11" width="29.28515625" customWidth="1"/>
  </cols>
  <sheetData>
    <row r="1" spans="1:11" x14ac:dyDescent="0.25">
      <c r="A1" s="11" t="s">
        <v>11</v>
      </c>
      <c r="B1" s="11"/>
    </row>
    <row r="2" spans="1:11" x14ac:dyDescent="0.25">
      <c r="A2" s="11" t="s">
        <v>16</v>
      </c>
      <c r="B2" s="11"/>
    </row>
    <row r="3" spans="1:11" x14ac:dyDescent="0.25">
      <c r="A3" s="11" t="s">
        <v>17</v>
      </c>
      <c r="B3" s="11"/>
    </row>
    <row r="4" spans="1:11" ht="45" x14ac:dyDescent="0.25">
      <c r="A4" s="10" t="s">
        <v>0</v>
      </c>
      <c r="B4" s="10" t="s">
        <v>1</v>
      </c>
      <c r="C4" s="8" t="s">
        <v>2</v>
      </c>
      <c r="D4" s="8" t="s">
        <v>3</v>
      </c>
      <c r="E4" s="8" t="s">
        <v>4</v>
      </c>
      <c r="F4" s="8" t="s">
        <v>5</v>
      </c>
      <c r="G4" s="9" t="s">
        <v>6</v>
      </c>
      <c r="H4" s="9" t="s">
        <v>7</v>
      </c>
      <c r="I4" s="8" t="s">
        <v>8</v>
      </c>
      <c r="J4" s="8" t="s">
        <v>9</v>
      </c>
      <c r="K4" s="8" t="s">
        <v>10</v>
      </c>
    </row>
    <row r="5" spans="1:11" x14ac:dyDescent="0.25">
      <c r="A5" s="5">
        <v>891380046</v>
      </c>
      <c r="B5" s="5" t="s">
        <v>11</v>
      </c>
      <c r="C5" s="4" t="s">
        <v>12</v>
      </c>
      <c r="D5" s="7">
        <v>7782</v>
      </c>
      <c r="E5" s="1">
        <v>41455</v>
      </c>
      <c r="F5" s="2">
        <v>41470.623159722221</v>
      </c>
      <c r="G5" s="6">
        <v>484087</v>
      </c>
      <c r="H5" s="6">
        <v>484087</v>
      </c>
      <c r="I5" s="4" t="s">
        <v>13</v>
      </c>
      <c r="J5" s="4" t="s">
        <v>15</v>
      </c>
      <c r="K5" s="5" t="s">
        <v>18</v>
      </c>
    </row>
    <row r="6" spans="1:11" x14ac:dyDescent="0.25">
      <c r="A6" s="5">
        <v>891380046</v>
      </c>
      <c r="B6" s="5" t="s">
        <v>11</v>
      </c>
      <c r="C6" s="4" t="s">
        <v>12</v>
      </c>
      <c r="D6" s="7">
        <v>9557</v>
      </c>
      <c r="E6" s="1">
        <v>42521</v>
      </c>
      <c r="F6" s="2">
        <v>42530.391701388886</v>
      </c>
      <c r="G6" s="6">
        <v>27000</v>
      </c>
      <c r="H6" s="6">
        <v>27000</v>
      </c>
      <c r="I6" s="4" t="s">
        <v>13</v>
      </c>
      <c r="J6" s="4" t="s">
        <v>15</v>
      </c>
      <c r="K6" s="5" t="s">
        <v>18</v>
      </c>
    </row>
    <row r="7" spans="1:11" x14ac:dyDescent="0.25">
      <c r="A7" s="5">
        <v>891380046</v>
      </c>
      <c r="B7" s="5" t="s">
        <v>11</v>
      </c>
      <c r="C7" s="4" t="s">
        <v>12</v>
      </c>
      <c r="D7" s="7">
        <v>11314</v>
      </c>
      <c r="E7" s="1">
        <v>43220</v>
      </c>
      <c r="F7" s="2">
        <v>43230.412604166668</v>
      </c>
      <c r="G7" s="6">
        <v>53646</v>
      </c>
      <c r="H7" s="6">
        <v>53646</v>
      </c>
      <c r="I7" s="4" t="s">
        <v>13</v>
      </c>
      <c r="J7" s="4" t="s">
        <v>15</v>
      </c>
      <c r="K7" s="5" t="s">
        <v>19</v>
      </c>
    </row>
    <row r="8" spans="1:11" x14ac:dyDescent="0.25">
      <c r="A8" s="5">
        <v>891380046</v>
      </c>
      <c r="B8" s="5" t="s">
        <v>11</v>
      </c>
      <c r="C8" s="4" t="s">
        <v>12</v>
      </c>
      <c r="D8" s="7">
        <v>11640</v>
      </c>
      <c r="E8" s="1">
        <v>43281</v>
      </c>
      <c r="F8" s="2">
        <v>43281.408252314817</v>
      </c>
      <c r="G8" s="6">
        <v>304091</v>
      </c>
      <c r="H8" s="6">
        <v>304091</v>
      </c>
      <c r="I8" s="4" t="s">
        <v>13</v>
      </c>
      <c r="J8" s="4" t="s">
        <v>15</v>
      </c>
      <c r="K8" s="5" t="s">
        <v>19</v>
      </c>
    </row>
    <row r="9" spans="1:11" x14ac:dyDescent="0.25">
      <c r="A9" s="5">
        <v>891380046</v>
      </c>
      <c r="B9" s="5" t="s">
        <v>11</v>
      </c>
      <c r="C9" s="4" t="s">
        <v>12</v>
      </c>
      <c r="D9" s="7">
        <v>11791</v>
      </c>
      <c r="E9" s="1">
        <v>43312</v>
      </c>
      <c r="F9" s="2">
        <v>43322.599710648145</v>
      </c>
      <c r="G9" s="6">
        <v>88319</v>
      </c>
      <c r="H9" s="6">
        <v>88319</v>
      </c>
      <c r="I9" s="4" t="s">
        <v>13</v>
      </c>
      <c r="J9" s="4" t="s">
        <v>15</v>
      </c>
      <c r="K9" s="5" t="s">
        <v>19</v>
      </c>
    </row>
    <row r="10" spans="1:11" x14ac:dyDescent="0.25">
      <c r="A10" s="5">
        <v>891380046</v>
      </c>
      <c r="B10" s="5" t="s">
        <v>11</v>
      </c>
      <c r="C10" s="4" t="s">
        <v>12</v>
      </c>
      <c r="D10" s="7">
        <v>11934</v>
      </c>
      <c r="E10" s="1">
        <v>43343</v>
      </c>
      <c r="F10" s="2">
        <v>43353.467928240738</v>
      </c>
      <c r="G10" s="6">
        <v>25931</v>
      </c>
      <c r="H10" s="6">
        <v>25931</v>
      </c>
      <c r="I10" s="4" t="s">
        <v>13</v>
      </c>
      <c r="J10" s="4" t="s">
        <v>15</v>
      </c>
      <c r="K10" s="5" t="s">
        <v>19</v>
      </c>
    </row>
    <row r="11" spans="1:11" x14ac:dyDescent="0.25">
      <c r="A11" s="5">
        <v>891380046</v>
      </c>
      <c r="B11" s="5" t="s">
        <v>11</v>
      </c>
      <c r="C11" s="4" t="s">
        <v>12</v>
      </c>
      <c r="D11" s="7">
        <v>12828</v>
      </c>
      <c r="E11" s="1">
        <v>43496</v>
      </c>
      <c r="F11" s="2">
        <v>43503.423796296294</v>
      </c>
      <c r="G11" s="6">
        <v>400</v>
      </c>
      <c r="H11" s="6">
        <v>400</v>
      </c>
      <c r="I11" s="4" t="s">
        <v>13</v>
      </c>
      <c r="J11" s="4" t="s">
        <v>15</v>
      </c>
      <c r="K11" s="5" t="s">
        <v>19</v>
      </c>
    </row>
    <row r="12" spans="1:11" x14ac:dyDescent="0.25">
      <c r="A12" s="5">
        <v>891380046</v>
      </c>
      <c r="B12" s="5" t="s">
        <v>11</v>
      </c>
      <c r="C12" s="4" t="s">
        <v>12</v>
      </c>
      <c r="D12" s="7">
        <v>12979</v>
      </c>
      <c r="E12" s="1">
        <v>43524</v>
      </c>
      <c r="F12" s="2">
        <v>43525.346168981479</v>
      </c>
      <c r="G12" s="6">
        <v>526916</v>
      </c>
      <c r="H12" s="6">
        <v>526916</v>
      </c>
      <c r="I12" s="4" t="s">
        <v>13</v>
      </c>
      <c r="J12" s="4" t="s">
        <v>15</v>
      </c>
      <c r="K12" s="5" t="s">
        <v>19</v>
      </c>
    </row>
    <row r="13" spans="1:11" x14ac:dyDescent="0.25">
      <c r="A13" s="5">
        <v>891380046</v>
      </c>
      <c r="B13" s="5" t="s">
        <v>11</v>
      </c>
      <c r="C13" s="4" t="s">
        <v>12</v>
      </c>
      <c r="D13" s="7">
        <v>15671</v>
      </c>
      <c r="E13" s="1">
        <v>44074.598425925928</v>
      </c>
      <c r="F13" s="2">
        <v>44092.588587962964</v>
      </c>
      <c r="G13" s="6">
        <v>10800</v>
      </c>
      <c r="H13" s="6">
        <v>10800</v>
      </c>
      <c r="I13" s="4" t="s">
        <v>13</v>
      </c>
      <c r="J13" s="4" t="s">
        <v>15</v>
      </c>
      <c r="K13" s="5" t="s">
        <v>18</v>
      </c>
    </row>
    <row r="14" spans="1:11" x14ac:dyDescent="0.25">
      <c r="A14" s="5">
        <v>891380046</v>
      </c>
      <c r="B14" s="5" t="s">
        <v>11</v>
      </c>
      <c r="C14" s="4" t="s">
        <v>12</v>
      </c>
      <c r="D14" s="7">
        <v>15753</v>
      </c>
      <c r="E14" s="1">
        <v>44104.758333333331</v>
      </c>
      <c r="F14" s="2">
        <v>44125.619062500002</v>
      </c>
      <c r="G14" s="6">
        <v>385000</v>
      </c>
      <c r="H14" s="6">
        <v>385000</v>
      </c>
      <c r="I14" s="4" t="s">
        <v>13</v>
      </c>
      <c r="J14" s="4" t="s">
        <v>15</v>
      </c>
      <c r="K14" s="5" t="s">
        <v>20</v>
      </c>
    </row>
    <row r="15" spans="1:11" x14ac:dyDescent="0.25">
      <c r="A15" s="5">
        <v>891380046</v>
      </c>
      <c r="B15" s="5" t="s">
        <v>11</v>
      </c>
      <c r="C15" s="4" t="s">
        <v>12</v>
      </c>
      <c r="D15" s="7">
        <v>15987</v>
      </c>
      <c r="E15" s="1">
        <v>44134.607638888891</v>
      </c>
      <c r="F15" s="2">
        <v>44152.474386574075</v>
      </c>
      <c r="G15" s="6">
        <v>32900</v>
      </c>
      <c r="H15" s="6">
        <v>32900</v>
      </c>
      <c r="I15" s="4" t="s">
        <v>13</v>
      </c>
      <c r="J15" s="4" t="s">
        <v>15</v>
      </c>
      <c r="K15" s="5" t="s">
        <v>19</v>
      </c>
    </row>
    <row r="16" spans="1:11" x14ac:dyDescent="0.25">
      <c r="A16" s="5">
        <v>891380046</v>
      </c>
      <c r="B16" s="5" t="s">
        <v>11</v>
      </c>
      <c r="C16" s="4" t="s">
        <v>12</v>
      </c>
      <c r="D16" s="7">
        <v>20488</v>
      </c>
      <c r="E16" s="1">
        <v>44180.442361111112</v>
      </c>
      <c r="F16" s="2">
        <v>44196.692476851851</v>
      </c>
      <c r="G16" s="6">
        <v>16400</v>
      </c>
      <c r="H16" s="6">
        <v>16400</v>
      </c>
      <c r="I16" s="4" t="s">
        <v>13</v>
      </c>
      <c r="J16" s="4" t="s">
        <v>15</v>
      </c>
      <c r="K16" s="5" t="s">
        <v>19</v>
      </c>
    </row>
    <row r="17" spans="1:11" x14ac:dyDescent="0.25">
      <c r="A17" s="5">
        <v>891380046</v>
      </c>
      <c r="B17" s="5" t="s">
        <v>11</v>
      </c>
      <c r="C17" s="4" t="s">
        <v>12</v>
      </c>
      <c r="D17" s="7">
        <v>22128</v>
      </c>
      <c r="E17" s="1">
        <v>44200.57708333333</v>
      </c>
      <c r="F17" s="2">
        <v>44251.701412037037</v>
      </c>
      <c r="G17" s="6">
        <v>54000</v>
      </c>
      <c r="H17" s="6">
        <v>54000</v>
      </c>
      <c r="I17" s="4" t="s">
        <v>13</v>
      </c>
      <c r="J17" s="4" t="s">
        <v>15</v>
      </c>
      <c r="K17" s="5" t="s">
        <v>18</v>
      </c>
    </row>
    <row r="18" spans="1:11" x14ac:dyDescent="0.25">
      <c r="A18" s="5">
        <v>891380046</v>
      </c>
      <c r="B18" s="5" t="s">
        <v>11</v>
      </c>
      <c r="C18" s="4" t="s">
        <v>12</v>
      </c>
      <c r="D18" s="7">
        <v>23461</v>
      </c>
      <c r="E18" s="1">
        <v>44216.380555555559</v>
      </c>
      <c r="F18" s="2">
        <v>44251.705983796295</v>
      </c>
      <c r="G18" s="6">
        <v>32900</v>
      </c>
      <c r="H18" s="6">
        <v>32900</v>
      </c>
      <c r="I18" s="4" t="s">
        <v>13</v>
      </c>
      <c r="J18" s="4" t="s">
        <v>15</v>
      </c>
      <c r="K18" s="5" t="s">
        <v>19</v>
      </c>
    </row>
    <row r="19" spans="1:11" x14ac:dyDescent="0.25">
      <c r="A19" s="5">
        <v>891380046</v>
      </c>
      <c r="B19" s="5" t="s">
        <v>11</v>
      </c>
      <c r="C19" s="4" t="s">
        <v>12</v>
      </c>
      <c r="D19" s="7">
        <v>33295</v>
      </c>
      <c r="E19" s="1">
        <v>44300.642361111109</v>
      </c>
      <c r="F19" s="2">
        <v>44336.671701388892</v>
      </c>
      <c r="G19" s="6">
        <v>31028</v>
      </c>
      <c r="H19" s="6">
        <v>31028</v>
      </c>
      <c r="I19" s="4" t="s">
        <v>13</v>
      </c>
      <c r="J19" s="4" t="s">
        <v>15</v>
      </c>
      <c r="K19" s="5" t="s">
        <v>19</v>
      </c>
    </row>
    <row r="20" spans="1:11" x14ac:dyDescent="0.25">
      <c r="A20" s="5">
        <v>891380046</v>
      </c>
      <c r="B20" s="5" t="s">
        <v>11</v>
      </c>
      <c r="C20" s="4" t="s">
        <v>12</v>
      </c>
      <c r="D20" s="7">
        <v>34208</v>
      </c>
      <c r="E20" s="1">
        <v>44306.603472222225</v>
      </c>
      <c r="F20" s="2">
        <v>44336.66815972222</v>
      </c>
      <c r="G20" s="6">
        <v>11200</v>
      </c>
      <c r="H20" s="6">
        <v>11200</v>
      </c>
      <c r="I20" s="4" t="s">
        <v>13</v>
      </c>
      <c r="J20" s="4" t="s">
        <v>15</v>
      </c>
      <c r="K20" s="5" t="s">
        <v>18</v>
      </c>
    </row>
    <row r="21" spans="1:11" x14ac:dyDescent="0.25">
      <c r="A21" s="5">
        <v>891380046</v>
      </c>
      <c r="B21" s="5" t="s">
        <v>11</v>
      </c>
      <c r="C21" s="4" t="s">
        <v>12</v>
      </c>
      <c r="D21" s="7">
        <v>35107</v>
      </c>
      <c r="E21" s="1">
        <v>44313.373611111114</v>
      </c>
      <c r="F21" s="2">
        <v>44336.66815972222</v>
      </c>
      <c r="G21" s="6">
        <v>11200</v>
      </c>
      <c r="H21" s="6">
        <v>11200</v>
      </c>
      <c r="I21" s="4" t="s">
        <v>13</v>
      </c>
      <c r="J21" s="4" t="s">
        <v>15</v>
      </c>
      <c r="K21" s="5" t="s">
        <v>18</v>
      </c>
    </row>
    <row r="22" spans="1:11" x14ac:dyDescent="0.25">
      <c r="A22" s="5">
        <v>891380046</v>
      </c>
      <c r="B22" s="5" t="s">
        <v>11</v>
      </c>
      <c r="C22" s="4" t="s">
        <v>12</v>
      </c>
      <c r="D22" s="7">
        <v>36429</v>
      </c>
      <c r="E22" s="1">
        <v>44332.728472222225</v>
      </c>
      <c r="F22" s="2">
        <v>44357.401053240741</v>
      </c>
      <c r="G22" s="6">
        <v>113607</v>
      </c>
      <c r="H22" s="6">
        <v>113607</v>
      </c>
      <c r="I22" s="4" t="s">
        <v>13</v>
      </c>
      <c r="J22" s="4" t="s">
        <v>15</v>
      </c>
      <c r="K22" s="5" t="s">
        <v>19</v>
      </c>
    </row>
    <row r="23" spans="1:11" x14ac:dyDescent="0.25">
      <c r="A23" s="5">
        <v>891380046</v>
      </c>
      <c r="B23" s="5" t="s">
        <v>11</v>
      </c>
      <c r="C23" s="4" t="s">
        <v>12</v>
      </c>
      <c r="D23" s="7">
        <v>46209</v>
      </c>
      <c r="E23" s="1">
        <v>44417.65</v>
      </c>
      <c r="F23" s="2">
        <v>44439.427858796298</v>
      </c>
      <c r="G23" s="6">
        <v>11200</v>
      </c>
      <c r="H23" s="6">
        <v>11200</v>
      </c>
      <c r="I23" s="4" t="s">
        <v>13</v>
      </c>
      <c r="J23" s="4" t="s">
        <v>15</v>
      </c>
      <c r="K23" s="5" t="s">
        <v>18</v>
      </c>
    </row>
    <row r="24" spans="1:11" x14ac:dyDescent="0.25">
      <c r="A24" s="5">
        <v>891380046</v>
      </c>
      <c r="B24" s="5" t="s">
        <v>11</v>
      </c>
      <c r="C24" s="4" t="s">
        <v>12</v>
      </c>
      <c r="D24" s="7">
        <v>46210</v>
      </c>
      <c r="E24" s="1">
        <v>44417.652083333334</v>
      </c>
      <c r="F24" s="2">
        <v>44439.427858796298</v>
      </c>
      <c r="G24" s="6">
        <v>11200</v>
      </c>
      <c r="H24" s="6">
        <v>11200</v>
      </c>
      <c r="I24" s="4" t="s">
        <v>13</v>
      </c>
      <c r="J24" s="4" t="s">
        <v>15</v>
      </c>
      <c r="K24" s="5" t="s">
        <v>18</v>
      </c>
    </row>
    <row r="25" spans="1:11" x14ac:dyDescent="0.25">
      <c r="A25" s="5">
        <v>891380046</v>
      </c>
      <c r="B25" s="5" t="s">
        <v>11</v>
      </c>
      <c r="C25" s="4" t="s">
        <v>12</v>
      </c>
      <c r="D25" s="7">
        <v>49182</v>
      </c>
      <c r="E25" s="1">
        <v>44448.450694444444</v>
      </c>
      <c r="F25" s="2">
        <v>44488.322870370372</v>
      </c>
      <c r="G25" s="6">
        <v>11200</v>
      </c>
      <c r="H25" s="6">
        <v>11200</v>
      </c>
      <c r="I25" s="4" t="s">
        <v>13</v>
      </c>
      <c r="J25" s="4" t="s">
        <v>15</v>
      </c>
      <c r="K25" s="5" t="s">
        <v>18</v>
      </c>
    </row>
    <row r="26" spans="1:11" x14ac:dyDescent="0.25">
      <c r="A26" s="5">
        <v>891380046</v>
      </c>
      <c r="B26" s="5" t="s">
        <v>11</v>
      </c>
      <c r="C26" s="4" t="s">
        <v>12</v>
      </c>
      <c r="D26" s="7">
        <v>51278</v>
      </c>
      <c r="E26" s="1">
        <v>44462.742361111108</v>
      </c>
      <c r="F26" s="2">
        <v>44488.330208333333</v>
      </c>
      <c r="G26" s="6">
        <v>17000</v>
      </c>
      <c r="H26" s="6">
        <v>17000</v>
      </c>
      <c r="I26" s="4" t="s">
        <v>13</v>
      </c>
      <c r="J26" s="4" t="s">
        <v>15</v>
      </c>
      <c r="K26" s="5" t="s">
        <v>19</v>
      </c>
    </row>
    <row r="27" spans="1:11" x14ac:dyDescent="0.25">
      <c r="A27" s="5">
        <v>891380046</v>
      </c>
      <c r="B27" s="5" t="s">
        <v>11</v>
      </c>
      <c r="C27" s="4" t="s">
        <v>12</v>
      </c>
      <c r="D27" s="7">
        <v>51279</v>
      </c>
      <c r="E27" s="1">
        <v>44462.745138888888</v>
      </c>
      <c r="F27" s="2">
        <v>44488.330208333333</v>
      </c>
      <c r="G27" s="6">
        <v>22600</v>
      </c>
      <c r="H27" s="6">
        <v>22600</v>
      </c>
      <c r="I27" s="4" t="s">
        <v>13</v>
      </c>
      <c r="J27" s="4" t="s">
        <v>15</v>
      </c>
      <c r="K27" s="5" t="s">
        <v>19</v>
      </c>
    </row>
    <row r="28" spans="1:11" x14ac:dyDescent="0.25">
      <c r="A28" s="5">
        <v>891380046</v>
      </c>
      <c r="B28" s="5" t="s">
        <v>11</v>
      </c>
      <c r="C28" s="4" t="s">
        <v>12</v>
      </c>
      <c r="D28" s="7">
        <v>62070</v>
      </c>
      <c r="E28" s="1">
        <v>44566.447222222225</v>
      </c>
      <c r="F28" s="2">
        <v>44603.398761574077</v>
      </c>
      <c r="G28" s="6">
        <v>36300</v>
      </c>
      <c r="H28" s="6">
        <v>36300</v>
      </c>
      <c r="I28" s="4" t="s">
        <v>13</v>
      </c>
      <c r="J28" s="4" t="s">
        <v>15</v>
      </c>
      <c r="K28" s="5" t="s">
        <v>19</v>
      </c>
    </row>
    <row r="29" spans="1:11" x14ac:dyDescent="0.25">
      <c r="A29" s="5">
        <v>891380046</v>
      </c>
      <c r="B29" s="5" t="s">
        <v>11</v>
      </c>
      <c r="C29" s="4" t="s">
        <v>12</v>
      </c>
      <c r="D29" s="7">
        <v>81650</v>
      </c>
      <c r="E29" s="1">
        <v>44754.520833333336</v>
      </c>
      <c r="F29" s="2">
        <v>44791.724606481483</v>
      </c>
      <c r="G29" s="6">
        <v>80832</v>
      </c>
      <c r="H29" s="6">
        <v>80832</v>
      </c>
      <c r="I29" s="4" t="s">
        <v>13</v>
      </c>
      <c r="J29" s="4" t="s">
        <v>15</v>
      </c>
      <c r="K29" s="5" t="s">
        <v>20</v>
      </c>
    </row>
    <row r="30" spans="1:11" x14ac:dyDescent="0.25">
      <c r="A30" s="5">
        <v>891380046</v>
      </c>
      <c r="B30" s="5" t="s">
        <v>11</v>
      </c>
      <c r="C30" s="4" t="s">
        <v>12</v>
      </c>
      <c r="D30" s="7">
        <v>89404</v>
      </c>
      <c r="E30" s="1">
        <v>44829.336805555555</v>
      </c>
      <c r="F30" s="2">
        <v>44846.478437500002</v>
      </c>
      <c r="G30" s="6">
        <v>12300</v>
      </c>
      <c r="H30" s="6">
        <v>12300</v>
      </c>
      <c r="I30" s="4" t="s">
        <v>13</v>
      </c>
      <c r="J30" s="4" t="s">
        <v>15</v>
      </c>
      <c r="K30" s="5" t="s">
        <v>18</v>
      </c>
    </row>
    <row r="31" spans="1:11" x14ac:dyDescent="0.25">
      <c r="A31" s="5">
        <v>891380046</v>
      </c>
      <c r="B31" s="5" t="s">
        <v>11</v>
      </c>
      <c r="C31" s="4" t="s">
        <v>12</v>
      </c>
      <c r="D31" s="7">
        <v>89717</v>
      </c>
      <c r="E31" s="1">
        <v>44831.916666666664</v>
      </c>
      <c r="F31" s="2">
        <v>44846.479907407411</v>
      </c>
      <c r="G31" s="6">
        <v>6</v>
      </c>
      <c r="H31" s="6">
        <v>6</v>
      </c>
      <c r="I31" s="4" t="s">
        <v>13</v>
      </c>
      <c r="J31" s="4" t="s">
        <v>15</v>
      </c>
      <c r="K31" s="5" t="s">
        <v>19</v>
      </c>
    </row>
    <row r="32" spans="1:11" x14ac:dyDescent="0.25">
      <c r="A32" s="5">
        <v>891380046</v>
      </c>
      <c r="B32" s="5" t="s">
        <v>11</v>
      </c>
      <c r="C32" s="4" t="s">
        <v>12</v>
      </c>
      <c r="D32" s="7">
        <v>117063</v>
      </c>
      <c r="E32" s="1">
        <v>45090.637499999997</v>
      </c>
      <c r="F32" s="2">
        <v>45120.602141203701</v>
      </c>
      <c r="G32" s="6">
        <v>76300</v>
      </c>
      <c r="H32" s="6">
        <v>76300</v>
      </c>
      <c r="I32" s="4" t="s">
        <v>13</v>
      </c>
      <c r="J32" s="4" t="s">
        <v>15</v>
      </c>
      <c r="K32" s="5" t="s">
        <v>19</v>
      </c>
    </row>
    <row r="33" spans="1:11" x14ac:dyDescent="0.25">
      <c r="A33" s="5">
        <v>891380046</v>
      </c>
      <c r="B33" s="5" t="s">
        <v>11</v>
      </c>
      <c r="C33" s="4" t="s">
        <v>12</v>
      </c>
      <c r="D33" s="7">
        <v>119872</v>
      </c>
      <c r="E33" s="1">
        <v>45108.90625</v>
      </c>
      <c r="F33" s="2">
        <v>45149.423726851855</v>
      </c>
      <c r="G33" s="6">
        <v>234317</v>
      </c>
      <c r="H33" s="6">
        <v>234317</v>
      </c>
      <c r="I33" s="4" t="s">
        <v>13</v>
      </c>
      <c r="J33" s="4" t="s">
        <v>15</v>
      </c>
      <c r="K33" s="5" t="s">
        <v>19</v>
      </c>
    </row>
    <row r="34" spans="1:11" x14ac:dyDescent="0.25">
      <c r="A34" s="5">
        <v>891380046</v>
      </c>
      <c r="B34" s="5" t="s">
        <v>11</v>
      </c>
      <c r="C34" s="4" t="s">
        <v>12</v>
      </c>
      <c r="D34" s="7">
        <v>120569</v>
      </c>
      <c r="E34" s="1">
        <v>45113.948611111111</v>
      </c>
      <c r="F34" s="2">
        <v>45149.423726851855</v>
      </c>
      <c r="G34" s="6">
        <v>169534</v>
      </c>
      <c r="H34" s="6">
        <v>169534</v>
      </c>
      <c r="I34" s="4" t="s">
        <v>13</v>
      </c>
      <c r="J34" s="4" t="s">
        <v>15</v>
      </c>
      <c r="K34" s="5" t="s">
        <v>19</v>
      </c>
    </row>
    <row r="35" spans="1:11" x14ac:dyDescent="0.25">
      <c r="A35" s="5">
        <v>891380046</v>
      </c>
      <c r="B35" s="5" t="s">
        <v>11</v>
      </c>
      <c r="C35" s="4" t="s">
        <v>12</v>
      </c>
      <c r="D35" s="7">
        <v>122320</v>
      </c>
      <c r="E35" s="1">
        <v>45128.265277777777</v>
      </c>
      <c r="F35" s="2">
        <v>45149.423726851855</v>
      </c>
      <c r="G35" s="6">
        <v>91342</v>
      </c>
      <c r="H35" s="6">
        <v>91342</v>
      </c>
      <c r="I35" s="4" t="s">
        <v>13</v>
      </c>
      <c r="J35" s="4" t="s">
        <v>15</v>
      </c>
      <c r="K35" s="5" t="s">
        <v>19</v>
      </c>
    </row>
    <row r="36" spans="1:11" x14ac:dyDescent="0.25">
      <c r="A36" s="5">
        <v>891380046</v>
      </c>
      <c r="B36" s="5" t="s">
        <v>11</v>
      </c>
      <c r="C36" s="4" t="s">
        <v>12</v>
      </c>
      <c r="D36" s="7">
        <v>122562</v>
      </c>
      <c r="E36" s="1">
        <v>45131.65625</v>
      </c>
      <c r="F36" s="2">
        <v>45149.423726851855</v>
      </c>
      <c r="G36" s="6">
        <v>44300</v>
      </c>
      <c r="H36" s="6">
        <v>44300</v>
      </c>
      <c r="I36" s="4" t="s">
        <v>13</v>
      </c>
      <c r="J36" s="4" t="s">
        <v>15</v>
      </c>
      <c r="K36" s="5" t="s">
        <v>19</v>
      </c>
    </row>
    <row r="37" spans="1:11" x14ac:dyDescent="0.25">
      <c r="A37" s="5">
        <v>891380046</v>
      </c>
      <c r="B37" s="5" t="s">
        <v>11</v>
      </c>
      <c r="C37" s="4" t="s">
        <v>12</v>
      </c>
      <c r="D37" s="7">
        <v>123471</v>
      </c>
      <c r="E37" s="1">
        <v>45137.405555555553</v>
      </c>
      <c r="F37" s="2">
        <v>45149.423726851855</v>
      </c>
      <c r="G37" s="6">
        <v>109169</v>
      </c>
      <c r="H37" s="6">
        <v>109169</v>
      </c>
      <c r="I37" s="4" t="s">
        <v>13</v>
      </c>
      <c r="J37" s="4" t="s">
        <v>15</v>
      </c>
      <c r="K37" s="5" t="s">
        <v>19</v>
      </c>
    </row>
    <row r="38" spans="1:11" x14ac:dyDescent="0.25">
      <c r="A38" s="5">
        <v>891380046</v>
      </c>
      <c r="B38" s="5" t="s">
        <v>11</v>
      </c>
      <c r="C38" s="4" t="s">
        <v>12</v>
      </c>
      <c r="D38" s="7">
        <v>123723</v>
      </c>
      <c r="E38" s="1">
        <v>45139.004861111112</v>
      </c>
      <c r="F38" s="2">
        <v>4292552276.9999886</v>
      </c>
      <c r="G38" s="6">
        <v>79250</v>
      </c>
      <c r="H38" s="6">
        <v>79250</v>
      </c>
      <c r="I38" s="4" t="s">
        <v>13</v>
      </c>
      <c r="J38" s="4" t="s">
        <v>15</v>
      </c>
      <c r="K38" s="5" t="s">
        <v>19</v>
      </c>
    </row>
    <row r="39" spans="1:11" x14ac:dyDescent="0.25">
      <c r="A39" s="5">
        <v>891380046</v>
      </c>
      <c r="B39" s="5" t="s">
        <v>11</v>
      </c>
      <c r="C39" s="4" t="s">
        <v>12</v>
      </c>
      <c r="D39" s="7">
        <v>124227</v>
      </c>
      <c r="E39" s="1">
        <v>45141.470833333333</v>
      </c>
      <c r="F39" s="2">
        <v>4292552276.9999886</v>
      </c>
      <c r="G39" s="6">
        <v>201508</v>
      </c>
      <c r="H39" s="6">
        <v>201508</v>
      </c>
      <c r="I39" s="4" t="s">
        <v>13</v>
      </c>
      <c r="J39" s="4" t="s">
        <v>15</v>
      </c>
      <c r="K39" s="5" t="s">
        <v>19</v>
      </c>
    </row>
    <row r="40" spans="1:11" x14ac:dyDescent="0.25">
      <c r="A40" s="5">
        <v>891380046</v>
      </c>
      <c r="B40" s="5" t="s">
        <v>11</v>
      </c>
      <c r="C40" s="4" t="s">
        <v>12</v>
      </c>
      <c r="D40" s="7">
        <v>125523</v>
      </c>
      <c r="E40" s="1">
        <v>45152.757638888892</v>
      </c>
      <c r="F40" s="2">
        <v>4292552276.9999886</v>
      </c>
      <c r="G40" s="6">
        <v>79240</v>
      </c>
      <c r="H40" s="6">
        <v>79240</v>
      </c>
      <c r="I40" s="4" t="s">
        <v>13</v>
      </c>
      <c r="J40" s="4" t="s">
        <v>15</v>
      </c>
      <c r="K40" s="5" t="s">
        <v>19</v>
      </c>
    </row>
    <row r="41" spans="1:11" x14ac:dyDescent="0.25">
      <c r="A41" s="5">
        <v>891380046</v>
      </c>
      <c r="B41" s="5" t="s">
        <v>11</v>
      </c>
      <c r="C41" s="4" t="s">
        <v>12</v>
      </c>
      <c r="D41" s="7">
        <v>125642</v>
      </c>
      <c r="E41" s="1">
        <v>45153.39166666667</v>
      </c>
      <c r="F41" s="2">
        <v>4292552276.9999886</v>
      </c>
      <c r="G41" s="6">
        <v>57200</v>
      </c>
      <c r="H41" s="6">
        <v>57200</v>
      </c>
      <c r="I41" s="4" t="s">
        <v>13</v>
      </c>
      <c r="J41" s="4" t="s">
        <v>15</v>
      </c>
      <c r="K41" s="5" t="s">
        <v>18</v>
      </c>
    </row>
    <row r="42" spans="1:11" x14ac:dyDescent="0.25">
      <c r="A42" s="5">
        <v>891380046</v>
      </c>
      <c r="B42" s="5" t="s">
        <v>11</v>
      </c>
      <c r="C42" s="4" t="s">
        <v>12</v>
      </c>
      <c r="D42" s="7">
        <v>126213</v>
      </c>
      <c r="E42" s="1">
        <v>45156.843055555553</v>
      </c>
      <c r="F42" s="2">
        <v>4292552276.9999886</v>
      </c>
      <c r="G42" s="6">
        <v>89390</v>
      </c>
      <c r="H42" s="6">
        <v>89390</v>
      </c>
      <c r="I42" s="4" t="s">
        <v>13</v>
      </c>
      <c r="J42" s="4" t="s">
        <v>15</v>
      </c>
      <c r="K42" s="5" t="s">
        <v>19</v>
      </c>
    </row>
    <row r="43" spans="1:11" x14ac:dyDescent="0.25">
      <c r="A43" s="5">
        <v>891380046</v>
      </c>
      <c r="B43" s="5" t="s">
        <v>11</v>
      </c>
      <c r="C43" s="4" t="s">
        <v>12</v>
      </c>
      <c r="D43" s="7">
        <v>126271</v>
      </c>
      <c r="E43" s="1">
        <v>45158.991666666669</v>
      </c>
      <c r="F43" s="2">
        <v>4292552276.9999886</v>
      </c>
      <c r="G43" s="6">
        <v>89660</v>
      </c>
      <c r="H43" s="6">
        <v>89660</v>
      </c>
      <c r="I43" s="4" t="s">
        <v>13</v>
      </c>
      <c r="J43" s="4" t="s">
        <v>15</v>
      </c>
      <c r="K43" s="5" t="s">
        <v>19</v>
      </c>
    </row>
    <row r="44" spans="1:11" x14ac:dyDescent="0.25">
      <c r="A44" s="5">
        <v>891380046</v>
      </c>
      <c r="B44" s="5" t="s">
        <v>11</v>
      </c>
      <c r="C44" s="4" t="s">
        <v>12</v>
      </c>
      <c r="D44" s="7">
        <v>126613</v>
      </c>
      <c r="E44" s="1">
        <v>45161.521527777775</v>
      </c>
      <c r="F44" s="2">
        <v>4292552276.9999886</v>
      </c>
      <c r="G44" s="6">
        <v>179140</v>
      </c>
      <c r="H44" s="6">
        <v>179140</v>
      </c>
      <c r="I44" s="4" t="s">
        <v>13</v>
      </c>
      <c r="J44" s="4" t="s">
        <v>15</v>
      </c>
      <c r="K44" s="5" t="s">
        <v>19</v>
      </c>
    </row>
    <row r="45" spans="1:11" x14ac:dyDescent="0.25">
      <c r="A45" s="5">
        <v>891380046</v>
      </c>
      <c r="B45" s="5" t="s">
        <v>11</v>
      </c>
      <c r="C45" s="4" t="s">
        <v>12</v>
      </c>
      <c r="D45" s="7">
        <v>9556</v>
      </c>
      <c r="E45" s="1">
        <v>42521</v>
      </c>
      <c r="F45" s="2">
        <v>42530.393379629626</v>
      </c>
      <c r="G45" s="6">
        <v>31300</v>
      </c>
      <c r="H45" s="6">
        <v>31300</v>
      </c>
      <c r="I45" s="4" t="s">
        <v>14</v>
      </c>
      <c r="J45" s="4" t="s">
        <v>15</v>
      </c>
      <c r="K45" s="5" t="s">
        <v>19</v>
      </c>
    </row>
    <row r="46" spans="1:11" x14ac:dyDescent="0.25">
      <c r="A46" s="5">
        <v>891380046</v>
      </c>
      <c r="B46" s="5" t="s">
        <v>11</v>
      </c>
      <c r="C46" s="4" t="s">
        <v>12</v>
      </c>
      <c r="D46" s="7">
        <v>23466</v>
      </c>
      <c r="E46" s="1">
        <v>44216.396527777775</v>
      </c>
      <c r="F46" s="2">
        <v>44251.704247685186</v>
      </c>
      <c r="G46" s="6">
        <v>35100</v>
      </c>
      <c r="H46" s="6">
        <v>35100</v>
      </c>
      <c r="I46" s="4" t="s">
        <v>14</v>
      </c>
      <c r="J46" s="4" t="s">
        <v>15</v>
      </c>
      <c r="K46" s="5" t="s">
        <v>19</v>
      </c>
    </row>
    <row r="47" spans="1:11" x14ac:dyDescent="0.25">
      <c r="A47" s="5">
        <v>891380046</v>
      </c>
      <c r="B47" s="5" t="s">
        <v>11</v>
      </c>
      <c r="C47" s="4" t="s">
        <v>12</v>
      </c>
      <c r="D47" s="7">
        <v>38490</v>
      </c>
      <c r="E47" s="1">
        <v>44351.428472222222</v>
      </c>
      <c r="F47" s="2">
        <v>44394.58761574074</v>
      </c>
      <c r="G47" s="6">
        <v>36300</v>
      </c>
      <c r="H47" s="6">
        <v>36300</v>
      </c>
      <c r="I47" s="4" t="s">
        <v>14</v>
      </c>
      <c r="J47" s="4" t="s">
        <v>15</v>
      </c>
      <c r="K47" s="5" t="s">
        <v>19</v>
      </c>
    </row>
    <row r="48" spans="1:11" x14ac:dyDescent="0.25">
      <c r="A48" s="5">
        <v>891380046</v>
      </c>
      <c r="B48" s="5" t="s">
        <v>11</v>
      </c>
      <c r="C48" s="4" t="s">
        <v>12</v>
      </c>
      <c r="D48" s="7">
        <v>59516</v>
      </c>
      <c r="E48" s="1">
        <v>44536.832638888889</v>
      </c>
      <c r="F48" s="2">
        <v>44561.536840277775</v>
      </c>
      <c r="G48" s="6">
        <v>126400</v>
      </c>
      <c r="H48" s="6">
        <v>126400</v>
      </c>
      <c r="I48" s="4" t="s">
        <v>14</v>
      </c>
      <c r="J48" s="4" t="s">
        <v>15</v>
      </c>
      <c r="K48" s="5" t="s">
        <v>19</v>
      </c>
    </row>
    <row r="49" spans="1:11" x14ac:dyDescent="0.25">
      <c r="A49" s="5">
        <v>891380046</v>
      </c>
      <c r="B49" s="5" t="s">
        <v>11</v>
      </c>
      <c r="C49" s="4" t="s">
        <v>12</v>
      </c>
      <c r="D49" s="7">
        <v>119936</v>
      </c>
      <c r="E49" s="1">
        <v>45110.645138888889</v>
      </c>
      <c r="F49" s="2">
        <v>45149.420775462961</v>
      </c>
      <c r="G49" s="6">
        <v>103800</v>
      </c>
      <c r="H49" s="6">
        <v>103800</v>
      </c>
      <c r="I49" s="4" t="s">
        <v>14</v>
      </c>
      <c r="J49" s="4" t="s">
        <v>15</v>
      </c>
      <c r="K49" s="5" t="s">
        <v>19</v>
      </c>
    </row>
    <row r="50" spans="1:11" x14ac:dyDescent="0.25">
      <c r="A50" s="5">
        <v>891380046</v>
      </c>
      <c r="B50" s="5" t="s">
        <v>11</v>
      </c>
      <c r="C50" s="4" t="s">
        <v>12</v>
      </c>
      <c r="D50" s="7">
        <v>121623</v>
      </c>
      <c r="E50" s="1">
        <v>45121.334722222222</v>
      </c>
      <c r="F50" s="2">
        <v>45149.420775462961</v>
      </c>
      <c r="G50" s="6">
        <v>85478</v>
      </c>
      <c r="H50" s="6">
        <v>85478</v>
      </c>
      <c r="I50" s="4" t="s">
        <v>14</v>
      </c>
      <c r="J50" s="4" t="s">
        <v>15</v>
      </c>
      <c r="K50" s="5" t="s">
        <v>19</v>
      </c>
    </row>
    <row r="51" spans="1:11" x14ac:dyDescent="0.25">
      <c r="A51" s="5">
        <v>891380046</v>
      </c>
      <c r="B51" s="5" t="s">
        <v>11</v>
      </c>
      <c r="C51" s="4" t="s">
        <v>12</v>
      </c>
      <c r="D51" s="7">
        <v>124130</v>
      </c>
      <c r="E51" s="1">
        <v>45141.000694444447</v>
      </c>
      <c r="F51" s="2">
        <v>4292552276.9999886</v>
      </c>
      <c r="G51" s="6">
        <v>164500</v>
      </c>
      <c r="H51" s="6">
        <v>164500</v>
      </c>
      <c r="I51" s="4" t="s">
        <v>14</v>
      </c>
      <c r="J51" s="4" t="s">
        <v>15</v>
      </c>
      <c r="K51" s="5" t="s">
        <v>19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
  <sheetViews>
    <sheetView workbookViewId="0">
      <selection activeCell="A3" sqref="A3:C9"/>
    </sheetView>
  </sheetViews>
  <sheetFormatPr baseColWidth="10" defaultRowHeight="15" x14ac:dyDescent="0.25"/>
  <cols>
    <col min="1" max="1" width="36.28515625" bestFit="1" customWidth="1"/>
    <col min="2" max="2" width="13" customWidth="1"/>
    <col min="3" max="3" width="15.140625" customWidth="1"/>
  </cols>
  <sheetData>
    <row r="3" spans="1:3" x14ac:dyDescent="0.25">
      <c r="A3" s="67" t="s">
        <v>175</v>
      </c>
      <c r="B3" s="5" t="s">
        <v>176</v>
      </c>
      <c r="C3" s="5" t="s">
        <v>177</v>
      </c>
    </row>
    <row r="4" spans="1:3" x14ac:dyDescent="0.25">
      <c r="A4" s="68" t="s">
        <v>144</v>
      </c>
      <c r="B4" s="69">
        <v>3</v>
      </c>
      <c r="C4" s="70">
        <v>90306</v>
      </c>
    </row>
    <row r="5" spans="1:3" x14ac:dyDescent="0.25">
      <c r="A5" s="68" t="s">
        <v>129</v>
      </c>
      <c r="B5" s="69">
        <v>15</v>
      </c>
      <c r="C5" s="70">
        <v>454067</v>
      </c>
    </row>
    <row r="6" spans="1:3" x14ac:dyDescent="0.25">
      <c r="A6" s="68" t="s">
        <v>161</v>
      </c>
      <c r="B6" s="69">
        <v>8</v>
      </c>
      <c r="C6" s="70">
        <v>939888</v>
      </c>
    </row>
    <row r="7" spans="1:3" x14ac:dyDescent="0.25">
      <c r="A7" s="68" t="s">
        <v>172</v>
      </c>
      <c r="B7" s="69">
        <v>8</v>
      </c>
      <c r="C7" s="70">
        <v>914240</v>
      </c>
    </row>
    <row r="8" spans="1:3" x14ac:dyDescent="0.25">
      <c r="A8" s="68" t="s">
        <v>166</v>
      </c>
      <c r="B8" s="69">
        <v>13</v>
      </c>
      <c r="C8" s="70">
        <v>2096790</v>
      </c>
    </row>
    <row r="9" spans="1:3" x14ac:dyDescent="0.25">
      <c r="A9" s="68" t="s">
        <v>174</v>
      </c>
      <c r="B9" s="69">
        <v>47</v>
      </c>
      <c r="C9" s="70">
        <v>4495291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9"/>
  <sheetViews>
    <sheetView topLeftCell="A2" workbookViewId="0">
      <selection activeCell="A2" sqref="A2:X49"/>
    </sheetView>
  </sheetViews>
  <sheetFormatPr baseColWidth="10" defaultRowHeight="15" x14ac:dyDescent="0.25"/>
  <cols>
    <col min="2" max="2" width="40.28515625" customWidth="1"/>
    <col min="6" max="6" width="23.28515625" customWidth="1"/>
    <col min="10" max="10" width="16.85546875" customWidth="1"/>
    <col min="11" max="11" width="19.5703125" customWidth="1"/>
    <col min="12" max="12" width="29" customWidth="1"/>
    <col min="13" max="13" width="13" customWidth="1"/>
    <col min="16" max="16" width="12" customWidth="1"/>
    <col min="22" max="22" width="12.140625" customWidth="1"/>
  </cols>
  <sheetData>
    <row r="1" spans="1:24" x14ac:dyDescent="0.25">
      <c r="I1" s="17">
        <f>SUBTOTAL(9,I3:I49)</f>
        <v>4495291</v>
      </c>
      <c r="J1" s="17">
        <f>SUBTOTAL(9,J3:J49)</f>
        <v>4495291</v>
      </c>
      <c r="N1" s="17">
        <f>SUBTOTAL(9,N3:N49)</f>
        <v>1586707</v>
      </c>
      <c r="O1" s="17">
        <f>SUBTOTAL(9,O3:O49)</f>
        <v>454067</v>
      </c>
      <c r="P1" s="17"/>
      <c r="Q1" s="17">
        <f>SUBTOTAL(9,Q3:Q49)</f>
        <v>3058095</v>
      </c>
      <c r="R1" s="17">
        <f>SUBTOTAL(9,R3:R49)</f>
        <v>1586707</v>
      </c>
      <c r="S1" s="17">
        <f>SUBTOTAL(9,S3:S49)</f>
        <v>2200</v>
      </c>
      <c r="T1" s="17">
        <f>SUBTOTAL(9,T3:T49)</f>
        <v>1563263</v>
      </c>
      <c r="U1" s="17">
        <f>SUBTOTAL(9,U3:U49)</f>
        <v>1132640</v>
      </c>
      <c r="V1" s="17">
        <f>SUBTOTAL(9,V3:V49)</f>
        <v>216200</v>
      </c>
    </row>
    <row r="2" spans="1:24" s="12" customFormat="1" ht="45" x14ac:dyDescent="0.25">
      <c r="A2" s="13" t="s">
        <v>0</v>
      </c>
      <c r="B2" s="13" t="s">
        <v>1</v>
      </c>
      <c r="C2" s="13" t="s">
        <v>2</v>
      </c>
      <c r="D2" s="13" t="s">
        <v>3</v>
      </c>
      <c r="E2" s="15" t="s">
        <v>127</v>
      </c>
      <c r="F2" s="15" t="s">
        <v>68</v>
      </c>
      <c r="G2" s="13" t="s">
        <v>4</v>
      </c>
      <c r="H2" s="13" t="s">
        <v>5</v>
      </c>
      <c r="I2" s="13" t="s">
        <v>6</v>
      </c>
      <c r="J2" s="15" t="s">
        <v>7</v>
      </c>
      <c r="K2" s="15" t="s">
        <v>116</v>
      </c>
      <c r="L2" s="20" t="s">
        <v>143</v>
      </c>
      <c r="M2" s="18" t="s">
        <v>128</v>
      </c>
      <c r="N2" s="19" t="s">
        <v>120</v>
      </c>
      <c r="O2" s="18" t="s">
        <v>121</v>
      </c>
      <c r="P2" s="18" t="s">
        <v>130</v>
      </c>
      <c r="Q2" s="19" t="s">
        <v>122</v>
      </c>
      <c r="R2" s="19" t="s">
        <v>123</v>
      </c>
      <c r="S2" s="19" t="s">
        <v>124</v>
      </c>
      <c r="T2" s="19" t="s">
        <v>125</v>
      </c>
      <c r="U2" s="19" t="s">
        <v>126</v>
      </c>
      <c r="V2" s="64" t="s">
        <v>167</v>
      </c>
      <c r="W2" s="65" t="s">
        <v>168</v>
      </c>
      <c r="X2" s="65" t="s">
        <v>169</v>
      </c>
    </row>
    <row r="3" spans="1:24" x14ac:dyDescent="0.25">
      <c r="A3" s="5">
        <v>891380046</v>
      </c>
      <c r="B3" s="5" t="s">
        <v>11</v>
      </c>
      <c r="C3" s="5" t="s">
        <v>12</v>
      </c>
      <c r="D3" s="5">
        <v>7782</v>
      </c>
      <c r="E3" s="5" t="s">
        <v>21</v>
      </c>
      <c r="F3" s="5" t="s">
        <v>69</v>
      </c>
      <c r="G3" s="16">
        <v>41455</v>
      </c>
      <c r="H3" s="16">
        <v>41470.623159722221</v>
      </c>
      <c r="I3" s="14">
        <v>484087</v>
      </c>
      <c r="J3" s="14">
        <v>484087</v>
      </c>
      <c r="K3" s="14" t="s">
        <v>166</v>
      </c>
      <c r="L3" s="5"/>
      <c r="M3" s="5"/>
      <c r="N3" s="14">
        <v>0</v>
      </c>
      <c r="O3" s="14">
        <v>0</v>
      </c>
      <c r="P3" s="14"/>
      <c r="Q3" s="14">
        <v>0</v>
      </c>
      <c r="R3" s="14">
        <v>0</v>
      </c>
      <c r="S3" s="14">
        <v>0</v>
      </c>
      <c r="T3" s="14">
        <v>0</v>
      </c>
      <c r="U3" s="14">
        <v>0</v>
      </c>
      <c r="V3" s="14">
        <v>0</v>
      </c>
      <c r="W3" s="5"/>
      <c r="X3" s="5"/>
    </row>
    <row r="4" spans="1:24" x14ac:dyDescent="0.25">
      <c r="A4" s="5">
        <v>891380046</v>
      </c>
      <c r="B4" s="5" t="s">
        <v>11</v>
      </c>
      <c r="C4" s="5" t="s">
        <v>12</v>
      </c>
      <c r="D4" s="5">
        <v>9557</v>
      </c>
      <c r="E4" s="5" t="s">
        <v>22</v>
      </c>
      <c r="F4" s="5" t="s">
        <v>70</v>
      </c>
      <c r="G4" s="16">
        <v>42521</v>
      </c>
      <c r="H4" s="16">
        <v>42530.391701388886</v>
      </c>
      <c r="I4" s="14">
        <v>27000</v>
      </c>
      <c r="J4" s="14">
        <v>27000</v>
      </c>
      <c r="K4" s="14" t="s">
        <v>166</v>
      </c>
      <c r="L4" s="5"/>
      <c r="M4" s="5"/>
      <c r="N4" s="14">
        <v>0</v>
      </c>
      <c r="O4" s="14">
        <v>0</v>
      </c>
      <c r="P4" s="14"/>
      <c r="Q4" s="14">
        <v>0</v>
      </c>
      <c r="R4" s="14">
        <v>0</v>
      </c>
      <c r="S4" s="14">
        <v>0</v>
      </c>
      <c r="T4" s="14">
        <v>0</v>
      </c>
      <c r="U4" s="14">
        <v>0</v>
      </c>
      <c r="V4" s="14">
        <v>0</v>
      </c>
      <c r="W4" s="5"/>
      <c r="X4" s="5"/>
    </row>
    <row r="5" spans="1:24" x14ac:dyDescent="0.25">
      <c r="A5" s="5">
        <v>891380046</v>
      </c>
      <c r="B5" s="5" t="s">
        <v>11</v>
      </c>
      <c r="C5" s="5" t="s">
        <v>12</v>
      </c>
      <c r="D5" s="5">
        <v>11314</v>
      </c>
      <c r="E5" s="5" t="s">
        <v>23</v>
      </c>
      <c r="F5" s="5" t="s">
        <v>71</v>
      </c>
      <c r="G5" s="16">
        <v>43220</v>
      </c>
      <c r="H5" s="16">
        <v>43230.412604166668</v>
      </c>
      <c r="I5" s="14">
        <v>53646</v>
      </c>
      <c r="J5" s="14">
        <v>53646</v>
      </c>
      <c r="K5" s="14" t="s">
        <v>166</v>
      </c>
      <c r="L5" s="5"/>
      <c r="M5" s="5"/>
      <c r="N5" s="14">
        <v>0</v>
      </c>
      <c r="O5" s="14">
        <v>0</v>
      </c>
      <c r="P5" s="14"/>
      <c r="Q5" s="14">
        <v>0</v>
      </c>
      <c r="R5" s="14">
        <v>0</v>
      </c>
      <c r="S5" s="14">
        <v>0</v>
      </c>
      <c r="T5" s="14">
        <v>0</v>
      </c>
      <c r="U5" s="14">
        <v>0</v>
      </c>
      <c r="V5" s="14">
        <v>0</v>
      </c>
      <c r="W5" s="5"/>
      <c r="X5" s="5"/>
    </row>
    <row r="6" spans="1:24" x14ac:dyDescent="0.25">
      <c r="A6" s="5">
        <v>891380046</v>
      </c>
      <c r="B6" s="5" t="s">
        <v>11</v>
      </c>
      <c r="C6" s="5" t="s">
        <v>12</v>
      </c>
      <c r="D6" s="5">
        <v>11640</v>
      </c>
      <c r="E6" s="5" t="s">
        <v>24</v>
      </c>
      <c r="F6" s="5" t="s">
        <v>72</v>
      </c>
      <c r="G6" s="16">
        <v>43281</v>
      </c>
      <c r="H6" s="16">
        <v>43281.408252314817</v>
      </c>
      <c r="I6" s="14">
        <v>304091</v>
      </c>
      <c r="J6" s="14">
        <v>304091</v>
      </c>
      <c r="K6" s="14" t="s">
        <v>166</v>
      </c>
      <c r="L6" s="5"/>
      <c r="M6" s="5"/>
      <c r="N6" s="14">
        <v>0</v>
      </c>
      <c r="O6" s="14">
        <v>0</v>
      </c>
      <c r="P6" s="14"/>
      <c r="Q6" s="14">
        <v>0</v>
      </c>
      <c r="R6" s="14">
        <v>0</v>
      </c>
      <c r="S6" s="14">
        <v>0</v>
      </c>
      <c r="T6" s="14">
        <v>0</v>
      </c>
      <c r="U6" s="14">
        <v>0</v>
      </c>
      <c r="V6" s="14">
        <v>0</v>
      </c>
      <c r="W6" s="5"/>
      <c r="X6" s="5"/>
    </row>
    <row r="7" spans="1:24" x14ac:dyDescent="0.25">
      <c r="A7" s="5">
        <v>891380046</v>
      </c>
      <c r="B7" s="5" t="s">
        <v>11</v>
      </c>
      <c r="C7" s="5" t="s">
        <v>12</v>
      </c>
      <c r="D7" s="5">
        <v>11791</v>
      </c>
      <c r="E7" s="5" t="s">
        <v>25</v>
      </c>
      <c r="F7" s="5" t="s">
        <v>73</v>
      </c>
      <c r="G7" s="16">
        <v>43312</v>
      </c>
      <c r="H7" s="16">
        <v>43322.599710648145</v>
      </c>
      <c r="I7" s="14">
        <v>88319</v>
      </c>
      <c r="J7" s="14">
        <v>88319</v>
      </c>
      <c r="K7" s="14" t="s">
        <v>166</v>
      </c>
      <c r="L7" s="5"/>
      <c r="M7" s="5"/>
      <c r="N7" s="14">
        <v>0</v>
      </c>
      <c r="O7" s="14">
        <v>0</v>
      </c>
      <c r="P7" s="14"/>
      <c r="Q7" s="14">
        <v>0</v>
      </c>
      <c r="R7" s="14">
        <v>0</v>
      </c>
      <c r="S7" s="14">
        <v>0</v>
      </c>
      <c r="T7" s="14">
        <v>0</v>
      </c>
      <c r="U7" s="14">
        <v>0</v>
      </c>
      <c r="V7" s="14">
        <v>0</v>
      </c>
      <c r="W7" s="5"/>
      <c r="X7" s="5"/>
    </row>
    <row r="8" spans="1:24" x14ac:dyDescent="0.25">
      <c r="A8" s="5">
        <v>891380046</v>
      </c>
      <c r="B8" s="5" t="s">
        <v>11</v>
      </c>
      <c r="C8" s="5" t="s">
        <v>12</v>
      </c>
      <c r="D8" s="5">
        <v>11934</v>
      </c>
      <c r="E8" s="5" t="s">
        <v>26</v>
      </c>
      <c r="F8" s="5" t="s">
        <v>74</v>
      </c>
      <c r="G8" s="16">
        <v>43343</v>
      </c>
      <c r="H8" s="16">
        <v>43353.467928240738</v>
      </c>
      <c r="I8" s="14">
        <v>25931</v>
      </c>
      <c r="J8" s="14">
        <v>25931</v>
      </c>
      <c r="K8" s="14" t="s">
        <v>166</v>
      </c>
      <c r="L8" s="5"/>
      <c r="M8" s="5"/>
      <c r="N8" s="14">
        <v>0</v>
      </c>
      <c r="O8" s="14">
        <v>0</v>
      </c>
      <c r="P8" s="14"/>
      <c r="Q8" s="14">
        <v>0</v>
      </c>
      <c r="R8" s="14">
        <v>0</v>
      </c>
      <c r="S8" s="14">
        <v>0</v>
      </c>
      <c r="T8" s="14">
        <v>0</v>
      </c>
      <c r="U8" s="14">
        <v>0</v>
      </c>
      <c r="V8" s="14">
        <v>0</v>
      </c>
      <c r="W8" s="5"/>
      <c r="X8" s="5"/>
    </row>
    <row r="9" spans="1:24" x14ac:dyDescent="0.25">
      <c r="A9" s="5">
        <v>891380046</v>
      </c>
      <c r="B9" s="5" t="s">
        <v>11</v>
      </c>
      <c r="C9" s="5" t="s">
        <v>12</v>
      </c>
      <c r="D9" s="5">
        <v>12828</v>
      </c>
      <c r="E9" s="5" t="s">
        <v>27</v>
      </c>
      <c r="F9" s="5" t="s">
        <v>75</v>
      </c>
      <c r="G9" s="16">
        <v>43496</v>
      </c>
      <c r="H9" s="16">
        <v>43503.423796296294</v>
      </c>
      <c r="I9" s="14">
        <v>400</v>
      </c>
      <c r="J9" s="14">
        <v>400</v>
      </c>
      <c r="K9" s="14" t="s">
        <v>166</v>
      </c>
      <c r="L9" s="5"/>
      <c r="M9" s="5"/>
      <c r="N9" s="14">
        <v>0</v>
      </c>
      <c r="O9" s="14">
        <v>0</v>
      </c>
      <c r="P9" s="14"/>
      <c r="Q9" s="14">
        <v>0</v>
      </c>
      <c r="R9" s="14">
        <v>0</v>
      </c>
      <c r="S9" s="14">
        <v>0</v>
      </c>
      <c r="T9" s="14">
        <v>0</v>
      </c>
      <c r="U9" s="14">
        <v>0</v>
      </c>
      <c r="V9" s="14">
        <v>0</v>
      </c>
      <c r="W9" s="5"/>
      <c r="X9" s="5"/>
    </row>
    <row r="10" spans="1:24" x14ac:dyDescent="0.25">
      <c r="A10" s="5">
        <v>891380046</v>
      </c>
      <c r="B10" s="5" t="s">
        <v>11</v>
      </c>
      <c r="C10" s="5" t="s">
        <v>12</v>
      </c>
      <c r="D10" s="5">
        <v>12979</v>
      </c>
      <c r="E10" s="5" t="s">
        <v>28</v>
      </c>
      <c r="F10" s="5" t="s">
        <v>76</v>
      </c>
      <c r="G10" s="16">
        <v>43524</v>
      </c>
      <c r="H10" s="16">
        <v>43525.346168981479</v>
      </c>
      <c r="I10" s="14">
        <v>526916</v>
      </c>
      <c r="J10" s="14">
        <v>526916</v>
      </c>
      <c r="K10" s="14" t="s">
        <v>166</v>
      </c>
      <c r="L10" s="5"/>
      <c r="M10" s="5"/>
      <c r="N10" s="14">
        <v>0</v>
      </c>
      <c r="O10" s="14">
        <v>0</v>
      </c>
      <c r="P10" s="14"/>
      <c r="Q10" s="14">
        <v>0</v>
      </c>
      <c r="R10" s="14">
        <v>0</v>
      </c>
      <c r="S10" s="14">
        <v>0</v>
      </c>
      <c r="T10" s="14">
        <v>0</v>
      </c>
      <c r="U10" s="14">
        <v>0</v>
      </c>
      <c r="V10" s="14">
        <v>0</v>
      </c>
      <c r="W10" s="5"/>
      <c r="X10" s="5"/>
    </row>
    <row r="11" spans="1:24" x14ac:dyDescent="0.25">
      <c r="A11" s="5">
        <v>891380046</v>
      </c>
      <c r="B11" s="5" t="s">
        <v>11</v>
      </c>
      <c r="C11" s="5" t="s">
        <v>12</v>
      </c>
      <c r="D11" s="5">
        <v>15671</v>
      </c>
      <c r="E11" s="5" t="s">
        <v>29</v>
      </c>
      <c r="F11" s="5" t="s">
        <v>77</v>
      </c>
      <c r="G11" s="16">
        <v>44074.598425925928</v>
      </c>
      <c r="H11" s="16">
        <v>44092.588587962964</v>
      </c>
      <c r="I11" s="14">
        <v>10800</v>
      </c>
      <c r="J11" s="14">
        <v>10800</v>
      </c>
      <c r="K11" s="14" t="s">
        <v>166</v>
      </c>
      <c r="L11" s="5"/>
      <c r="M11" s="5"/>
      <c r="N11" s="14">
        <v>0</v>
      </c>
      <c r="O11" s="14">
        <v>0</v>
      </c>
      <c r="P11" s="14"/>
      <c r="Q11" s="14">
        <v>0</v>
      </c>
      <c r="R11" s="14">
        <v>0</v>
      </c>
      <c r="S11" s="14">
        <v>0</v>
      </c>
      <c r="T11" s="14">
        <v>0</v>
      </c>
      <c r="U11" s="14">
        <v>0</v>
      </c>
      <c r="V11" s="14">
        <v>0</v>
      </c>
      <c r="W11" s="5"/>
      <c r="X11" s="5"/>
    </row>
    <row r="12" spans="1:24" x14ac:dyDescent="0.25">
      <c r="A12" s="5">
        <v>891380046</v>
      </c>
      <c r="B12" s="5" t="s">
        <v>11</v>
      </c>
      <c r="C12" s="5" t="s">
        <v>12</v>
      </c>
      <c r="D12" s="5">
        <v>15753</v>
      </c>
      <c r="E12" s="5" t="s">
        <v>30</v>
      </c>
      <c r="F12" s="5" t="s">
        <v>78</v>
      </c>
      <c r="G12" s="16">
        <v>44104.758333333331</v>
      </c>
      <c r="H12" s="16">
        <v>44125.619062500002</v>
      </c>
      <c r="I12" s="14">
        <v>385000</v>
      </c>
      <c r="J12" s="14">
        <v>385000</v>
      </c>
      <c r="K12" s="14" t="s">
        <v>166</v>
      </c>
      <c r="L12" s="5"/>
      <c r="M12" s="5"/>
      <c r="N12" s="14">
        <v>0</v>
      </c>
      <c r="O12" s="14">
        <v>0</v>
      </c>
      <c r="P12" s="14"/>
      <c r="Q12" s="14">
        <v>0</v>
      </c>
      <c r="R12" s="14">
        <v>0</v>
      </c>
      <c r="S12" s="14">
        <v>0</v>
      </c>
      <c r="T12" s="14">
        <v>0</v>
      </c>
      <c r="U12" s="14">
        <v>0</v>
      </c>
      <c r="V12" s="14">
        <v>0</v>
      </c>
      <c r="W12" s="5"/>
      <c r="X12" s="5"/>
    </row>
    <row r="13" spans="1:24" x14ac:dyDescent="0.25">
      <c r="A13" s="5">
        <v>891380046</v>
      </c>
      <c r="B13" s="5" t="s">
        <v>11</v>
      </c>
      <c r="C13" s="5" t="s">
        <v>12</v>
      </c>
      <c r="D13" s="5">
        <v>15987</v>
      </c>
      <c r="E13" s="5" t="s">
        <v>31</v>
      </c>
      <c r="F13" s="5" t="s">
        <v>79</v>
      </c>
      <c r="G13" s="16">
        <v>44134.607638888891</v>
      </c>
      <c r="H13" s="16">
        <v>44152.474386574075</v>
      </c>
      <c r="I13" s="14">
        <v>32900</v>
      </c>
      <c r="J13" s="14">
        <v>32900</v>
      </c>
      <c r="K13" s="14" t="s">
        <v>166</v>
      </c>
      <c r="L13" s="5"/>
      <c r="M13" s="5"/>
      <c r="N13" s="14">
        <v>0</v>
      </c>
      <c r="O13" s="14">
        <v>0</v>
      </c>
      <c r="P13" s="14"/>
      <c r="Q13" s="14">
        <v>0</v>
      </c>
      <c r="R13" s="14">
        <v>0</v>
      </c>
      <c r="S13" s="14">
        <v>0</v>
      </c>
      <c r="T13" s="14">
        <v>0</v>
      </c>
      <c r="U13" s="14">
        <v>0</v>
      </c>
      <c r="V13" s="14">
        <v>0</v>
      </c>
      <c r="W13" s="5"/>
      <c r="X13" s="5"/>
    </row>
    <row r="14" spans="1:24" x14ac:dyDescent="0.25">
      <c r="A14" s="5">
        <v>891380046</v>
      </c>
      <c r="B14" s="5" t="s">
        <v>11</v>
      </c>
      <c r="C14" s="5" t="s">
        <v>12</v>
      </c>
      <c r="D14" s="5">
        <v>20488</v>
      </c>
      <c r="E14" s="5" t="s">
        <v>32</v>
      </c>
      <c r="F14" s="5" t="s">
        <v>80</v>
      </c>
      <c r="G14" s="16">
        <v>44180.442361111112</v>
      </c>
      <c r="H14" s="16">
        <v>44196.692476851851</v>
      </c>
      <c r="I14" s="14">
        <v>16400</v>
      </c>
      <c r="J14" s="14">
        <v>16400</v>
      </c>
      <c r="K14" s="14" t="s">
        <v>129</v>
      </c>
      <c r="L14" s="5" t="s">
        <v>129</v>
      </c>
      <c r="M14" s="5" t="s">
        <v>117</v>
      </c>
      <c r="N14" s="14">
        <v>16400</v>
      </c>
      <c r="O14" s="14">
        <v>16400</v>
      </c>
      <c r="P14" s="14" t="s">
        <v>131</v>
      </c>
      <c r="Q14" s="14">
        <v>0</v>
      </c>
      <c r="R14" s="14">
        <v>16400</v>
      </c>
      <c r="S14" s="14">
        <v>0</v>
      </c>
      <c r="T14" s="14">
        <v>0</v>
      </c>
      <c r="U14" s="14">
        <v>0</v>
      </c>
      <c r="V14" s="14">
        <v>0</v>
      </c>
      <c r="W14" s="5"/>
      <c r="X14" s="5"/>
    </row>
    <row r="15" spans="1:24" x14ac:dyDescent="0.25">
      <c r="A15" s="5">
        <v>891380046</v>
      </c>
      <c r="B15" s="5" t="s">
        <v>11</v>
      </c>
      <c r="C15" s="5" t="s">
        <v>12</v>
      </c>
      <c r="D15" s="5">
        <v>22128</v>
      </c>
      <c r="E15" s="5" t="s">
        <v>33</v>
      </c>
      <c r="F15" s="5" t="s">
        <v>81</v>
      </c>
      <c r="G15" s="16">
        <v>44200.57708333333</v>
      </c>
      <c r="H15" s="16">
        <v>44251.701412037037</v>
      </c>
      <c r="I15" s="14">
        <v>54000</v>
      </c>
      <c r="J15" s="14">
        <v>54000</v>
      </c>
      <c r="K15" s="5" t="s">
        <v>144</v>
      </c>
      <c r="L15" s="5" t="s">
        <v>144</v>
      </c>
      <c r="M15" s="5" t="s">
        <v>118</v>
      </c>
      <c r="N15" s="14">
        <v>54000</v>
      </c>
      <c r="O15" s="14">
        <v>0</v>
      </c>
      <c r="P15" s="14"/>
      <c r="Q15" s="14">
        <v>0</v>
      </c>
      <c r="R15" s="14">
        <v>54000</v>
      </c>
      <c r="S15" s="14">
        <v>0</v>
      </c>
      <c r="T15" s="14">
        <v>54000</v>
      </c>
      <c r="U15" s="14">
        <v>54000</v>
      </c>
      <c r="V15" s="66">
        <v>54000</v>
      </c>
      <c r="W15" s="5">
        <v>2201024503</v>
      </c>
      <c r="X15" s="5" t="s">
        <v>170</v>
      </c>
    </row>
    <row r="16" spans="1:24" x14ac:dyDescent="0.25">
      <c r="A16" s="5">
        <v>891380046</v>
      </c>
      <c r="B16" s="5" t="s">
        <v>11</v>
      </c>
      <c r="C16" s="5" t="s">
        <v>12</v>
      </c>
      <c r="D16" s="5">
        <v>23461</v>
      </c>
      <c r="E16" s="5" t="s">
        <v>34</v>
      </c>
      <c r="F16" s="5" t="s">
        <v>82</v>
      </c>
      <c r="G16" s="16">
        <v>44216.380555555559</v>
      </c>
      <c r="H16" s="16">
        <v>44251.705983796295</v>
      </c>
      <c r="I16" s="14">
        <v>32900</v>
      </c>
      <c r="J16" s="14">
        <v>32900</v>
      </c>
      <c r="K16" s="14" t="s">
        <v>129</v>
      </c>
      <c r="L16" s="5"/>
      <c r="M16" s="5" t="s">
        <v>117</v>
      </c>
      <c r="N16" s="14">
        <v>32900</v>
      </c>
      <c r="O16" s="14">
        <v>32900</v>
      </c>
      <c r="P16" s="14" t="s">
        <v>132</v>
      </c>
      <c r="Q16" s="14">
        <v>0</v>
      </c>
      <c r="R16" s="14">
        <v>32900</v>
      </c>
      <c r="S16" s="14">
        <v>0</v>
      </c>
      <c r="T16" s="14">
        <v>0</v>
      </c>
      <c r="U16" s="14">
        <v>0</v>
      </c>
      <c r="V16" s="14">
        <v>0</v>
      </c>
      <c r="W16" s="5"/>
      <c r="X16" s="5"/>
    </row>
    <row r="17" spans="1:24" x14ac:dyDescent="0.25">
      <c r="A17" s="5">
        <v>891380046</v>
      </c>
      <c r="B17" s="5" t="s">
        <v>11</v>
      </c>
      <c r="C17" s="5" t="s">
        <v>12</v>
      </c>
      <c r="D17" s="5">
        <v>33295</v>
      </c>
      <c r="E17" s="5" t="s">
        <v>35</v>
      </c>
      <c r="F17" s="5" t="s">
        <v>83</v>
      </c>
      <c r="G17" s="16">
        <v>44300.642361111109</v>
      </c>
      <c r="H17" s="16">
        <v>44336.671701388892</v>
      </c>
      <c r="I17" s="14">
        <v>31028</v>
      </c>
      <c r="J17" s="14">
        <v>31028</v>
      </c>
      <c r="K17" s="14" t="s">
        <v>129</v>
      </c>
      <c r="L17" s="5" t="s">
        <v>129</v>
      </c>
      <c r="M17" s="5" t="s">
        <v>117</v>
      </c>
      <c r="N17" s="14">
        <v>31028</v>
      </c>
      <c r="O17" s="14">
        <v>31028</v>
      </c>
      <c r="P17" s="14" t="s">
        <v>133</v>
      </c>
      <c r="Q17" s="14">
        <v>0</v>
      </c>
      <c r="R17" s="14">
        <v>31028</v>
      </c>
      <c r="S17" s="14">
        <v>0</v>
      </c>
      <c r="T17" s="14">
        <v>0</v>
      </c>
      <c r="U17" s="14">
        <v>0</v>
      </c>
      <c r="V17" s="14">
        <v>0</v>
      </c>
      <c r="W17" s="5"/>
      <c r="X17" s="5"/>
    </row>
    <row r="18" spans="1:24" x14ac:dyDescent="0.25">
      <c r="A18" s="5">
        <v>891380046</v>
      </c>
      <c r="B18" s="5" t="s">
        <v>11</v>
      </c>
      <c r="C18" s="5" t="s">
        <v>12</v>
      </c>
      <c r="D18" s="5">
        <v>34208</v>
      </c>
      <c r="E18" s="5" t="s">
        <v>36</v>
      </c>
      <c r="F18" s="5" t="s">
        <v>84</v>
      </c>
      <c r="G18" s="16">
        <v>44306.603472222225</v>
      </c>
      <c r="H18" s="16">
        <v>44336.66815972222</v>
      </c>
      <c r="I18" s="14">
        <v>11200</v>
      </c>
      <c r="J18" s="14">
        <v>11200</v>
      </c>
      <c r="K18" s="14" t="s">
        <v>129</v>
      </c>
      <c r="L18" s="5" t="s">
        <v>129</v>
      </c>
      <c r="M18" s="5" t="s">
        <v>117</v>
      </c>
      <c r="N18" s="14">
        <v>11200</v>
      </c>
      <c r="O18" s="14">
        <v>11200</v>
      </c>
      <c r="P18" s="14" t="s">
        <v>134</v>
      </c>
      <c r="Q18" s="14">
        <v>0</v>
      </c>
      <c r="R18" s="14">
        <v>11200</v>
      </c>
      <c r="S18" s="14">
        <v>0</v>
      </c>
      <c r="T18" s="14">
        <v>0</v>
      </c>
      <c r="U18" s="14">
        <v>0</v>
      </c>
      <c r="V18" s="14">
        <v>0</v>
      </c>
      <c r="W18" s="5"/>
      <c r="X18" s="5"/>
    </row>
    <row r="19" spans="1:24" x14ac:dyDescent="0.25">
      <c r="A19" s="5">
        <v>891380046</v>
      </c>
      <c r="B19" s="5" t="s">
        <v>11</v>
      </c>
      <c r="C19" s="5" t="s">
        <v>12</v>
      </c>
      <c r="D19" s="5">
        <v>35107</v>
      </c>
      <c r="E19" s="5" t="s">
        <v>37</v>
      </c>
      <c r="F19" s="5" t="s">
        <v>85</v>
      </c>
      <c r="G19" s="16">
        <v>44313.373611111114</v>
      </c>
      <c r="H19" s="16">
        <v>44336.66815972222</v>
      </c>
      <c r="I19" s="14">
        <v>11200</v>
      </c>
      <c r="J19" s="14">
        <v>11200</v>
      </c>
      <c r="K19" s="14" t="s">
        <v>129</v>
      </c>
      <c r="L19" s="5" t="s">
        <v>129</v>
      </c>
      <c r="M19" s="5" t="s">
        <v>117</v>
      </c>
      <c r="N19" s="14">
        <v>11200</v>
      </c>
      <c r="O19" s="14">
        <v>11200</v>
      </c>
      <c r="P19" s="14" t="s">
        <v>134</v>
      </c>
      <c r="Q19" s="14">
        <v>0</v>
      </c>
      <c r="R19" s="14">
        <v>11200</v>
      </c>
      <c r="S19" s="14">
        <v>0</v>
      </c>
      <c r="T19" s="14">
        <v>0</v>
      </c>
      <c r="U19" s="14">
        <v>0</v>
      </c>
      <c r="V19" s="14">
        <v>0</v>
      </c>
      <c r="W19" s="5"/>
      <c r="X19" s="5"/>
    </row>
    <row r="20" spans="1:24" x14ac:dyDescent="0.25">
      <c r="A20" s="5">
        <v>891380046</v>
      </c>
      <c r="B20" s="5" t="s">
        <v>11</v>
      </c>
      <c r="C20" s="5" t="s">
        <v>12</v>
      </c>
      <c r="D20" s="5">
        <v>36429</v>
      </c>
      <c r="E20" s="5" t="s">
        <v>38</v>
      </c>
      <c r="F20" s="5" t="s">
        <v>86</v>
      </c>
      <c r="G20" s="16">
        <v>44332.728472222225</v>
      </c>
      <c r="H20" s="16">
        <v>44357.401053240741</v>
      </c>
      <c r="I20" s="14">
        <v>113607</v>
      </c>
      <c r="J20" s="14">
        <v>113607</v>
      </c>
      <c r="K20" s="14" t="s">
        <v>129</v>
      </c>
      <c r="L20" s="5" t="s">
        <v>129</v>
      </c>
      <c r="M20" s="5" t="s">
        <v>117</v>
      </c>
      <c r="N20" s="14">
        <v>113607</v>
      </c>
      <c r="O20" s="14">
        <v>113607</v>
      </c>
      <c r="P20" s="14" t="s">
        <v>135</v>
      </c>
      <c r="Q20" s="14">
        <v>0</v>
      </c>
      <c r="R20" s="14">
        <v>113607</v>
      </c>
      <c r="S20" s="14">
        <v>0</v>
      </c>
      <c r="T20" s="14">
        <v>0</v>
      </c>
      <c r="U20" s="14">
        <v>0</v>
      </c>
      <c r="V20" s="14">
        <v>0</v>
      </c>
      <c r="W20" s="5"/>
      <c r="X20" s="5"/>
    </row>
    <row r="21" spans="1:24" x14ac:dyDescent="0.25">
      <c r="A21" s="5">
        <v>891380046</v>
      </c>
      <c r="B21" s="5" t="s">
        <v>11</v>
      </c>
      <c r="C21" s="5" t="s">
        <v>12</v>
      </c>
      <c r="D21" s="5">
        <v>46209</v>
      </c>
      <c r="E21" s="5" t="s">
        <v>39</v>
      </c>
      <c r="F21" s="5" t="s">
        <v>87</v>
      </c>
      <c r="G21" s="16">
        <v>44417.65</v>
      </c>
      <c r="H21" s="16">
        <v>44439.427858796298</v>
      </c>
      <c r="I21" s="14">
        <v>11200</v>
      </c>
      <c r="J21" s="14">
        <v>11200</v>
      </c>
      <c r="K21" s="14" t="s">
        <v>129</v>
      </c>
      <c r="L21" s="5" t="s">
        <v>129</v>
      </c>
      <c r="M21" s="5" t="s">
        <v>117</v>
      </c>
      <c r="N21" s="14">
        <v>11200</v>
      </c>
      <c r="O21" s="14">
        <v>11200</v>
      </c>
      <c r="P21" s="14" t="s">
        <v>136</v>
      </c>
      <c r="Q21" s="14">
        <v>0</v>
      </c>
      <c r="R21" s="14">
        <v>11200</v>
      </c>
      <c r="S21" s="14">
        <v>0</v>
      </c>
      <c r="T21" s="14">
        <v>0</v>
      </c>
      <c r="U21" s="14">
        <v>0</v>
      </c>
      <c r="V21" s="14">
        <v>0</v>
      </c>
      <c r="W21" s="5"/>
      <c r="X21" s="5"/>
    </row>
    <row r="22" spans="1:24" x14ac:dyDescent="0.25">
      <c r="A22" s="5">
        <v>891380046</v>
      </c>
      <c r="B22" s="5" t="s">
        <v>11</v>
      </c>
      <c r="C22" s="5" t="s">
        <v>12</v>
      </c>
      <c r="D22" s="5">
        <v>46210</v>
      </c>
      <c r="E22" s="5" t="s">
        <v>40</v>
      </c>
      <c r="F22" s="5" t="s">
        <v>88</v>
      </c>
      <c r="G22" s="16">
        <v>44417.652083333334</v>
      </c>
      <c r="H22" s="16">
        <v>44439.427858796298</v>
      </c>
      <c r="I22" s="14">
        <v>11200</v>
      </c>
      <c r="J22" s="14">
        <v>11200</v>
      </c>
      <c r="K22" s="14" t="s">
        <v>129</v>
      </c>
      <c r="L22" s="5" t="s">
        <v>129</v>
      </c>
      <c r="M22" s="5" t="s">
        <v>117</v>
      </c>
      <c r="N22" s="14">
        <v>11200</v>
      </c>
      <c r="O22" s="14">
        <v>11200</v>
      </c>
      <c r="P22" s="14" t="s">
        <v>136</v>
      </c>
      <c r="Q22" s="14">
        <v>0</v>
      </c>
      <c r="R22" s="14">
        <v>11200</v>
      </c>
      <c r="S22" s="14">
        <v>0</v>
      </c>
      <c r="T22" s="14">
        <v>0</v>
      </c>
      <c r="U22" s="14">
        <v>0</v>
      </c>
      <c r="V22" s="14">
        <v>0</v>
      </c>
      <c r="W22" s="5"/>
      <c r="X22" s="5"/>
    </row>
    <row r="23" spans="1:24" x14ac:dyDescent="0.25">
      <c r="A23" s="5">
        <v>891380046</v>
      </c>
      <c r="B23" s="5" t="s">
        <v>11</v>
      </c>
      <c r="C23" s="5" t="s">
        <v>12</v>
      </c>
      <c r="D23" s="5">
        <v>49182</v>
      </c>
      <c r="E23" s="5" t="s">
        <v>41</v>
      </c>
      <c r="F23" s="5" t="s">
        <v>89</v>
      </c>
      <c r="G23" s="16">
        <v>44448.450694444444</v>
      </c>
      <c r="H23" s="16">
        <v>44488.322870370372</v>
      </c>
      <c r="I23" s="14">
        <v>11200</v>
      </c>
      <c r="J23" s="14">
        <v>11200</v>
      </c>
      <c r="K23" s="14" t="s">
        <v>129</v>
      </c>
      <c r="L23" s="5" t="s">
        <v>129</v>
      </c>
      <c r="M23" s="5" t="s">
        <v>117</v>
      </c>
      <c r="N23" s="14">
        <v>11200</v>
      </c>
      <c r="O23" s="14">
        <v>11200</v>
      </c>
      <c r="P23" s="14" t="s">
        <v>134</v>
      </c>
      <c r="Q23" s="14">
        <v>0</v>
      </c>
      <c r="R23" s="14">
        <v>11200</v>
      </c>
      <c r="S23" s="14">
        <v>0</v>
      </c>
      <c r="T23" s="14">
        <v>0</v>
      </c>
      <c r="U23" s="14">
        <v>0</v>
      </c>
      <c r="V23" s="14">
        <v>0</v>
      </c>
      <c r="W23" s="5"/>
      <c r="X23" s="5"/>
    </row>
    <row r="24" spans="1:24" x14ac:dyDescent="0.25">
      <c r="A24" s="5">
        <v>891380046</v>
      </c>
      <c r="B24" s="5" t="s">
        <v>11</v>
      </c>
      <c r="C24" s="5" t="s">
        <v>12</v>
      </c>
      <c r="D24" s="5">
        <v>51278</v>
      </c>
      <c r="E24" s="5" t="s">
        <v>42</v>
      </c>
      <c r="F24" s="5" t="s">
        <v>90</v>
      </c>
      <c r="G24" s="16">
        <v>44462.742361111108</v>
      </c>
      <c r="H24" s="16">
        <v>44488.330208333333</v>
      </c>
      <c r="I24" s="14">
        <v>17000</v>
      </c>
      <c r="J24" s="14">
        <v>17000</v>
      </c>
      <c r="K24" s="14" t="s">
        <v>129</v>
      </c>
      <c r="L24" s="5" t="s">
        <v>129</v>
      </c>
      <c r="M24" s="5" t="s">
        <v>117</v>
      </c>
      <c r="N24" s="14">
        <v>17000</v>
      </c>
      <c r="O24" s="14">
        <v>17000</v>
      </c>
      <c r="P24" s="14" t="s">
        <v>137</v>
      </c>
      <c r="Q24" s="14">
        <v>0</v>
      </c>
      <c r="R24" s="14">
        <v>17000</v>
      </c>
      <c r="S24" s="14">
        <v>0</v>
      </c>
      <c r="T24" s="14">
        <v>0</v>
      </c>
      <c r="U24" s="14">
        <v>0</v>
      </c>
      <c r="V24" s="14">
        <v>0</v>
      </c>
      <c r="W24" s="5"/>
      <c r="X24" s="5"/>
    </row>
    <row r="25" spans="1:24" x14ac:dyDescent="0.25">
      <c r="A25" s="5">
        <v>891380046</v>
      </c>
      <c r="B25" s="5" t="s">
        <v>11</v>
      </c>
      <c r="C25" s="5" t="s">
        <v>12</v>
      </c>
      <c r="D25" s="5">
        <v>51279</v>
      </c>
      <c r="E25" s="5" t="s">
        <v>43</v>
      </c>
      <c r="F25" s="5" t="s">
        <v>91</v>
      </c>
      <c r="G25" s="16">
        <v>44462.745138888888</v>
      </c>
      <c r="H25" s="16">
        <v>44488.330208333333</v>
      </c>
      <c r="I25" s="14">
        <v>22600</v>
      </c>
      <c r="J25" s="14">
        <v>22600</v>
      </c>
      <c r="K25" s="14" t="s">
        <v>129</v>
      </c>
      <c r="L25" s="5"/>
      <c r="M25" s="5" t="s">
        <v>117</v>
      </c>
      <c r="N25" s="14">
        <v>22600</v>
      </c>
      <c r="O25" s="14">
        <v>22600</v>
      </c>
      <c r="P25" s="14" t="s">
        <v>138</v>
      </c>
      <c r="Q25" s="14">
        <v>0</v>
      </c>
      <c r="R25" s="14">
        <v>22600</v>
      </c>
      <c r="S25" s="14">
        <v>0</v>
      </c>
      <c r="T25" s="14">
        <v>0</v>
      </c>
      <c r="U25" s="14">
        <v>0</v>
      </c>
      <c r="V25" s="14">
        <v>0</v>
      </c>
      <c r="W25" s="5"/>
      <c r="X25" s="5"/>
    </row>
    <row r="26" spans="1:24" x14ac:dyDescent="0.25">
      <c r="A26" s="5">
        <v>891380046</v>
      </c>
      <c r="B26" s="5" t="s">
        <v>11</v>
      </c>
      <c r="C26" s="5" t="s">
        <v>12</v>
      </c>
      <c r="D26" s="5">
        <v>62070</v>
      </c>
      <c r="E26" s="5" t="s">
        <v>44</v>
      </c>
      <c r="F26" s="5" t="s">
        <v>92</v>
      </c>
      <c r="G26" s="16">
        <v>44566.447222222225</v>
      </c>
      <c r="H26" s="16">
        <v>44603.398761574077</v>
      </c>
      <c r="I26" s="14">
        <v>36300</v>
      </c>
      <c r="J26" s="14">
        <v>36300</v>
      </c>
      <c r="K26" s="14" t="s">
        <v>129</v>
      </c>
      <c r="L26" s="5"/>
      <c r="M26" s="5" t="s">
        <v>117</v>
      </c>
      <c r="N26" s="14">
        <v>36300</v>
      </c>
      <c r="O26" s="14">
        <v>36300</v>
      </c>
      <c r="P26" s="14" t="s">
        <v>139</v>
      </c>
      <c r="Q26" s="14">
        <v>0</v>
      </c>
      <c r="R26" s="14">
        <v>36300</v>
      </c>
      <c r="S26" s="14">
        <v>0</v>
      </c>
      <c r="T26" s="14">
        <v>0</v>
      </c>
      <c r="U26" s="14">
        <v>0</v>
      </c>
      <c r="V26" s="14">
        <v>0</v>
      </c>
      <c r="W26" s="5"/>
      <c r="X26" s="5"/>
    </row>
    <row r="27" spans="1:24" x14ac:dyDescent="0.25">
      <c r="A27" s="5">
        <v>891380046</v>
      </c>
      <c r="B27" s="5" t="s">
        <v>11</v>
      </c>
      <c r="C27" s="5" t="s">
        <v>12</v>
      </c>
      <c r="D27" s="5">
        <v>81650</v>
      </c>
      <c r="E27" s="5" t="s">
        <v>45</v>
      </c>
      <c r="F27" s="5" t="s">
        <v>93</v>
      </c>
      <c r="G27" s="16">
        <v>44754.520833333336</v>
      </c>
      <c r="H27" s="16">
        <v>44791.724606481483</v>
      </c>
      <c r="I27" s="14">
        <v>80832</v>
      </c>
      <c r="J27" s="14">
        <v>80832</v>
      </c>
      <c r="K27" s="14" t="s">
        <v>129</v>
      </c>
      <c r="L27" s="5" t="s">
        <v>129</v>
      </c>
      <c r="M27" s="5" t="s">
        <v>117</v>
      </c>
      <c r="N27" s="14">
        <v>80832</v>
      </c>
      <c r="O27" s="14">
        <v>80832</v>
      </c>
      <c r="P27" s="14" t="s">
        <v>140</v>
      </c>
      <c r="Q27" s="14">
        <v>0</v>
      </c>
      <c r="R27" s="14">
        <v>80832</v>
      </c>
      <c r="S27" s="14">
        <v>0</v>
      </c>
      <c r="T27" s="14">
        <v>0</v>
      </c>
      <c r="U27" s="14">
        <v>0</v>
      </c>
      <c r="V27" s="14">
        <v>0</v>
      </c>
      <c r="W27" s="5"/>
      <c r="X27" s="5"/>
    </row>
    <row r="28" spans="1:24" x14ac:dyDescent="0.25">
      <c r="A28" s="5">
        <v>891380046</v>
      </c>
      <c r="B28" s="5" t="s">
        <v>11</v>
      </c>
      <c r="C28" s="5" t="s">
        <v>12</v>
      </c>
      <c r="D28" s="5">
        <v>89404</v>
      </c>
      <c r="E28" s="5" t="s">
        <v>46</v>
      </c>
      <c r="F28" s="5" t="s">
        <v>94</v>
      </c>
      <c r="G28" s="16">
        <v>44829.336805555555</v>
      </c>
      <c r="H28" s="16">
        <v>44846.478437500002</v>
      </c>
      <c r="I28" s="14">
        <v>12300</v>
      </c>
      <c r="J28" s="14">
        <v>12300</v>
      </c>
      <c r="K28" s="14" t="s">
        <v>129</v>
      </c>
      <c r="L28" s="5" t="s">
        <v>129</v>
      </c>
      <c r="M28" s="5" t="s">
        <v>117</v>
      </c>
      <c r="N28" s="14">
        <v>12300</v>
      </c>
      <c r="O28" s="14">
        <v>12300</v>
      </c>
      <c r="P28" s="14" t="s">
        <v>141</v>
      </c>
      <c r="Q28" s="14">
        <v>0</v>
      </c>
      <c r="R28" s="14">
        <v>12300</v>
      </c>
      <c r="S28" s="14">
        <v>0</v>
      </c>
      <c r="T28" s="14">
        <v>0</v>
      </c>
      <c r="U28" s="14">
        <v>0</v>
      </c>
      <c r="V28" s="14">
        <v>0</v>
      </c>
      <c r="W28" s="5"/>
      <c r="X28" s="5"/>
    </row>
    <row r="29" spans="1:24" x14ac:dyDescent="0.25">
      <c r="A29" s="5">
        <v>891380046</v>
      </c>
      <c r="B29" s="5" t="s">
        <v>11</v>
      </c>
      <c r="C29" s="5" t="s">
        <v>12</v>
      </c>
      <c r="D29" s="5">
        <v>89717</v>
      </c>
      <c r="E29" s="5" t="s">
        <v>47</v>
      </c>
      <c r="F29" s="5" t="s">
        <v>95</v>
      </c>
      <c r="G29" s="16">
        <v>44831.916666666664</v>
      </c>
      <c r="H29" s="16">
        <v>44846.479907407411</v>
      </c>
      <c r="I29" s="14">
        <v>6</v>
      </c>
      <c r="J29" s="14">
        <v>6</v>
      </c>
      <c r="K29" s="5" t="s">
        <v>144</v>
      </c>
      <c r="L29" s="5"/>
      <c r="M29" s="5" t="s">
        <v>118</v>
      </c>
      <c r="N29" s="14">
        <v>125900</v>
      </c>
      <c r="O29" s="14">
        <v>0</v>
      </c>
      <c r="P29" s="14"/>
      <c r="Q29" s="14">
        <v>291629</v>
      </c>
      <c r="R29" s="14">
        <v>125900</v>
      </c>
      <c r="S29" s="14">
        <v>0</v>
      </c>
      <c r="T29" s="14">
        <v>125900</v>
      </c>
      <c r="U29" s="14">
        <v>125900</v>
      </c>
      <c r="V29" s="14">
        <v>125900</v>
      </c>
      <c r="W29" s="5">
        <v>2201341417</v>
      </c>
      <c r="X29" s="5" t="s">
        <v>173</v>
      </c>
    </row>
    <row r="30" spans="1:24" x14ac:dyDescent="0.25">
      <c r="A30" s="5">
        <v>891380046</v>
      </c>
      <c r="B30" s="5" t="s">
        <v>11</v>
      </c>
      <c r="C30" s="5" t="s">
        <v>12</v>
      </c>
      <c r="D30" s="5">
        <v>117063</v>
      </c>
      <c r="E30" s="5" t="s">
        <v>48</v>
      </c>
      <c r="F30" s="5" t="s">
        <v>96</v>
      </c>
      <c r="G30" s="16">
        <v>45090.637499999997</v>
      </c>
      <c r="H30" s="16">
        <v>45120.602141203701</v>
      </c>
      <c r="I30" s="14">
        <v>76300</v>
      </c>
      <c r="J30" s="14">
        <v>76300</v>
      </c>
      <c r="K30" s="14" t="s">
        <v>172</v>
      </c>
      <c r="L30" s="5"/>
      <c r="M30" s="5" t="s">
        <v>118</v>
      </c>
      <c r="N30" s="14">
        <v>76300</v>
      </c>
      <c r="O30" s="14">
        <v>0</v>
      </c>
      <c r="P30" s="14"/>
      <c r="Q30" s="14">
        <v>570806</v>
      </c>
      <c r="R30" s="14">
        <v>76300</v>
      </c>
      <c r="S30" s="14">
        <v>0</v>
      </c>
      <c r="T30" s="14">
        <v>285403</v>
      </c>
      <c r="U30" s="14">
        <v>76300</v>
      </c>
      <c r="V30" s="14">
        <v>0</v>
      </c>
      <c r="W30" s="5"/>
      <c r="X30" s="5"/>
    </row>
    <row r="31" spans="1:24" x14ac:dyDescent="0.25">
      <c r="A31" s="5">
        <v>891380046</v>
      </c>
      <c r="B31" s="5" t="s">
        <v>11</v>
      </c>
      <c r="C31" s="5" t="s">
        <v>12</v>
      </c>
      <c r="D31" s="5">
        <v>119872</v>
      </c>
      <c r="E31" s="5" t="s">
        <v>49</v>
      </c>
      <c r="F31" s="5" t="s">
        <v>97</v>
      </c>
      <c r="G31" s="16">
        <v>45108.90625</v>
      </c>
      <c r="H31" s="16">
        <v>45149.423726851855</v>
      </c>
      <c r="I31" s="14">
        <v>234317</v>
      </c>
      <c r="J31" s="14">
        <v>234317</v>
      </c>
      <c r="K31" s="14" t="s">
        <v>172</v>
      </c>
      <c r="L31" s="5"/>
      <c r="M31" s="5" t="s">
        <v>118</v>
      </c>
      <c r="N31" s="14">
        <v>234317</v>
      </c>
      <c r="O31" s="14">
        <v>0</v>
      </c>
      <c r="P31" s="14"/>
      <c r="Q31" s="14">
        <v>1756528</v>
      </c>
      <c r="R31" s="14">
        <v>234317</v>
      </c>
      <c r="S31" s="14">
        <v>0</v>
      </c>
      <c r="T31" s="14">
        <v>219566</v>
      </c>
      <c r="U31" s="14">
        <v>234317</v>
      </c>
      <c r="V31" s="14">
        <v>0</v>
      </c>
      <c r="W31" s="5"/>
      <c r="X31" s="5"/>
    </row>
    <row r="32" spans="1:24" x14ac:dyDescent="0.25">
      <c r="A32" s="5">
        <v>891380046</v>
      </c>
      <c r="B32" s="5" t="s">
        <v>11</v>
      </c>
      <c r="C32" s="5" t="s">
        <v>12</v>
      </c>
      <c r="D32" s="5">
        <v>120569</v>
      </c>
      <c r="E32" s="5" t="s">
        <v>50</v>
      </c>
      <c r="F32" s="5" t="s">
        <v>98</v>
      </c>
      <c r="G32" s="16">
        <v>45113.948611111111</v>
      </c>
      <c r="H32" s="16">
        <v>45149.423726851855</v>
      </c>
      <c r="I32" s="14">
        <v>169534</v>
      </c>
      <c r="J32" s="14">
        <v>169534</v>
      </c>
      <c r="K32" s="14" t="s">
        <v>172</v>
      </c>
      <c r="L32" s="5"/>
      <c r="M32" s="5" t="s">
        <v>118</v>
      </c>
      <c r="N32" s="14">
        <v>169534</v>
      </c>
      <c r="O32" s="14">
        <v>0</v>
      </c>
      <c r="P32" s="14"/>
      <c r="Q32" s="14">
        <v>0</v>
      </c>
      <c r="R32" s="14">
        <v>169534</v>
      </c>
      <c r="S32" s="14">
        <v>0</v>
      </c>
      <c r="T32" s="14">
        <v>201481</v>
      </c>
      <c r="U32" s="14">
        <v>169534</v>
      </c>
      <c r="V32" s="14">
        <v>0</v>
      </c>
      <c r="W32" s="5"/>
      <c r="X32" s="5"/>
    </row>
    <row r="33" spans="1:24" x14ac:dyDescent="0.25">
      <c r="A33" s="5">
        <v>891380046</v>
      </c>
      <c r="B33" s="5" t="s">
        <v>11</v>
      </c>
      <c r="C33" s="5" t="s">
        <v>12</v>
      </c>
      <c r="D33" s="5">
        <v>122320</v>
      </c>
      <c r="E33" s="5" t="s">
        <v>51</v>
      </c>
      <c r="F33" s="5" t="s">
        <v>99</v>
      </c>
      <c r="G33" s="16">
        <v>45128.265277777777</v>
      </c>
      <c r="H33" s="16">
        <v>45149.423726851855</v>
      </c>
      <c r="I33" s="14">
        <v>91342</v>
      </c>
      <c r="J33" s="14">
        <v>91342</v>
      </c>
      <c r="K33" s="14" t="s">
        <v>172</v>
      </c>
      <c r="L33" s="5"/>
      <c r="M33" s="5" t="s">
        <v>118</v>
      </c>
      <c r="N33" s="14">
        <v>91342</v>
      </c>
      <c r="O33" s="14">
        <v>0</v>
      </c>
      <c r="P33" s="14"/>
      <c r="Q33" s="14">
        <v>0</v>
      </c>
      <c r="R33" s="14">
        <v>91342</v>
      </c>
      <c r="S33" s="14">
        <v>0</v>
      </c>
      <c r="T33" s="14">
        <v>0</v>
      </c>
      <c r="U33" s="14">
        <v>91342</v>
      </c>
      <c r="V33" s="14">
        <v>0</v>
      </c>
      <c r="W33" s="5"/>
      <c r="X33" s="5"/>
    </row>
    <row r="34" spans="1:24" x14ac:dyDescent="0.25">
      <c r="A34" s="5">
        <v>891380046</v>
      </c>
      <c r="B34" s="5" t="s">
        <v>11</v>
      </c>
      <c r="C34" s="5" t="s">
        <v>12</v>
      </c>
      <c r="D34" s="5">
        <v>122562</v>
      </c>
      <c r="E34" s="5" t="s">
        <v>52</v>
      </c>
      <c r="F34" s="5" t="s">
        <v>100</v>
      </c>
      <c r="G34" s="16">
        <v>45131.65625</v>
      </c>
      <c r="H34" s="16">
        <v>45149.423726851855</v>
      </c>
      <c r="I34" s="14">
        <v>44300</v>
      </c>
      <c r="J34" s="14">
        <v>44300</v>
      </c>
      <c r="K34" s="14" t="s">
        <v>172</v>
      </c>
      <c r="L34" s="5"/>
      <c r="M34" s="5" t="s">
        <v>118</v>
      </c>
      <c r="N34" s="14">
        <v>46500</v>
      </c>
      <c r="O34" s="14">
        <v>0</v>
      </c>
      <c r="P34" s="14"/>
      <c r="Q34" s="14">
        <v>0</v>
      </c>
      <c r="R34" s="14">
        <v>46500</v>
      </c>
      <c r="S34" s="14">
        <v>2200</v>
      </c>
      <c r="T34" s="14">
        <v>0</v>
      </c>
      <c r="U34" s="14">
        <v>46500</v>
      </c>
      <c r="V34" s="14">
        <v>0</v>
      </c>
      <c r="W34" s="5"/>
      <c r="X34" s="5"/>
    </row>
    <row r="35" spans="1:24" x14ac:dyDescent="0.25">
      <c r="A35" s="5">
        <v>891380046</v>
      </c>
      <c r="B35" s="5" t="s">
        <v>11</v>
      </c>
      <c r="C35" s="5" t="s">
        <v>12</v>
      </c>
      <c r="D35" s="5">
        <v>123471</v>
      </c>
      <c r="E35" s="5" t="s">
        <v>53</v>
      </c>
      <c r="F35" s="5" t="s">
        <v>101</v>
      </c>
      <c r="G35" s="16">
        <v>45137.405555555553</v>
      </c>
      <c r="H35" s="16">
        <v>45149.423726851855</v>
      </c>
      <c r="I35" s="14">
        <v>109169</v>
      </c>
      <c r="J35" s="14">
        <v>109169</v>
      </c>
      <c r="K35" s="14" t="s">
        <v>172</v>
      </c>
      <c r="L35" s="5"/>
      <c r="M35" s="5" t="s">
        <v>118</v>
      </c>
      <c r="N35" s="14">
        <v>109169</v>
      </c>
      <c r="O35" s="14">
        <v>0</v>
      </c>
      <c r="P35" s="14"/>
      <c r="Q35" s="14">
        <v>0</v>
      </c>
      <c r="R35" s="14">
        <v>109169</v>
      </c>
      <c r="S35" s="14">
        <v>0</v>
      </c>
      <c r="T35" s="14">
        <v>201481</v>
      </c>
      <c r="U35" s="14">
        <v>109169</v>
      </c>
      <c r="V35" s="14">
        <v>0</v>
      </c>
      <c r="W35" s="5"/>
      <c r="X35" s="5"/>
    </row>
    <row r="36" spans="1:24" x14ac:dyDescent="0.25">
      <c r="A36" s="5">
        <v>891380046</v>
      </c>
      <c r="B36" s="5" t="s">
        <v>11</v>
      </c>
      <c r="C36" s="5" t="s">
        <v>12</v>
      </c>
      <c r="D36" s="5">
        <v>123723</v>
      </c>
      <c r="E36" s="5" t="s">
        <v>54</v>
      </c>
      <c r="F36" s="5" t="s">
        <v>102</v>
      </c>
      <c r="G36" s="16">
        <v>45139.004861111112</v>
      </c>
      <c r="H36" s="16">
        <v>45139.004861111112</v>
      </c>
      <c r="I36" s="14">
        <v>79250</v>
      </c>
      <c r="J36" s="14">
        <v>79250</v>
      </c>
      <c r="K36" s="14" t="s">
        <v>161</v>
      </c>
      <c r="L36" s="5"/>
      <c r="M36" s="5" t="s">
        <v>119</v>
      </c>
      <c r="N36" s="14">
        <v>0</v>
      </c>
      <c r="O36" s="14">
        <v>0</v>
      </c>
      <c r="P36" s="14"/>
      <c r="Q36" s="14">
        <v>0</v>
      </c>
      <c r="R36" s="14">
        <v>0</v>
      </c>
      <c r="S36" s="14">
        <v>0</v>
      </c>
      <c r="T36" s="14">
        <v>0</v>
      </c>
      <c r="U36" s="14">
        <v>0</v>
      </c>
      <c r="V36" s="14">
        <v>0</v>
      </c>
      <c r="W36" s="5"/>
      <c r="X36" s="5"/>
    </row>
    <row r="37" spans="1:24" x14ac:dyDescent="0.25">
      <c r="A37" s="5">
        <v>891380046</v>
      </c>
      <c r="B37" s="5" t="s">
        <v>11</v>
      </c>
      <c r="C37" s="5" t="s">
        <v>12</v>
      </c>
      <c r="D37" s="5">
        <v>124227</v>
      </c>
      <c r="E37" s="5" t="s">
        <v>55</v>
      </c>
      <c r="F37" s="5" t="s">
        <v>103</v>
      </c>
      <c r="G37" s="16">
        <v>45141.470833333333</v>
      </c>
      <c r="H37" s="16">
        <v>45141.470833333333</v>
      </c>
      <c r="I37" s="14">
        <v>201508</v>
      </c>
      <c r="J37" s="14">
        <v>201508</v>
      </c>
      <c r="K37" s="14" t="s">
        <v>161</v>
      </c>
      <c r="L37" s="5"/>
      <c r="M37" s="5" t="s">
        <v>119</v>
      </c>
      <c r="N37" s="14">
        <v>0</v>
      </c>
      <c r="O37" s="14">
        <v>0</v>
      </c>
      <c r="P37" s="14"/>
      <c r="Q37" s="14">
        <v>0</v>
      </c>
      <c r="R37" s="14">
        <v>0</v>
      </c>
      <c r="S37" s="14">
        <v>0</v>
      </c>
      <c r="T37" s="14">
        <v>0</v>
      </c>
      <c r="U37" s="14">
        <v>0</v>
      </c>
      <c r="V37" s="14">
        <v>0</v>
      </c>
      <c r="W37" s="5"/>
      <c r="X37" s="5"/>
    </row>
    <row r="38" spans="1:24" x14ac:dyDescent="0.25">
      <c r="A38" s="5">
        <v>891380046</v>
      </c>
      <c r="B38" s="5" t="s">
        <v>11</v>
      </c>
      <c r="C38" s="5" t="s">
        <v>12</v>
      </c>
      <c r="D38" s="5">
        <v>125523</v>
      </c>
      <c r="E38" s="5" t="s">
        <v>56</v>
      </c>
      <c r="F38" s="5" t="s">
        <v>104</v>
      </c>
      <c r="G38" s="16">
        <v>45152.757638888892</v>
      </c>
      <c r="H38" s="16">
        <v>45152.757638888892</v>
      </c>
      <c r="I38" s="14">
        <v>79240</v>
      </c>
      <c r="J38" s="14">
        <v>79240</v>
      </c>
      <c r="K38" s="14" t="s">
        <v>161</v>
      </c>
      <c r="L38" s="5"/>
      <c r="M38" s="5" t="s">
        <v>119</v>
      </c>
      <c r="N38" s="14">
        <v>0</v>
      </c>
      <c r="O38" s="14">
        <v>0</v>
      </c>
      <c r="P38" s="14"/>
      <c r="Q38" s="14">
        <v>0</v>
      </c>
      <c r="R38" s="14">
        <v>0</v>
      </c>
      <c r="S38" s="14">
        <v>0</v>
      </c>
      <c r="T38" s="14">
        <v>0</v>
      </c>
      <c r="U38" s="14">
        <v>0</v>
      </c>
      <c r="V38" s="14">
        <v>0</v>
      </c>
      <c r="W38" s="5"/>
      <c r="X38" s="5"/>
    </row>
    <row r="39" spans="1:24" x14ac:dyDescent="0.25">
      <c r="A39" s="5">
        <v>891380046</v>
      </c>
      <c r="B39" s="5" t="s">
        <v>11</v>
      </c>
      <c r="C39" s="5" t="s">
        <v>12</v>
      </c>
      <c r="D39" s="5">
        <v>125642</v>
      </c>
      <c r="E39" s="5" t="s">
        <v>57</v>
      </c>
      <c r="F39" s="5" t="s">
        <v>105</v>
      </c>
      <c r="G39" s="16">
        <v>45153.39166666667</v>
      </c>
      <c r="H39" s="16">
        <v>45153.39166666667</v>
      </c>
      <c r="I39" s="14">
        <v>57200</v>
      </c>
      <c r="J39" s="14">
        <v>57200</v>
      </c>
      <c r="K39" s="14" t="s">
        <v>161</v>
      </c>
      <c r="L39" s="5"/>
      <c r="M39" s="5" t="s">
        <v>119</v>
      </c>
      <c r="N39" s="14">
        <v>0</v>
      </c>
      <c r="O39" s="14">
        <v>0</v>
      </c>
      <c r="P39" s="14"/>
      <c r="Q39" s="14">
        <v>0</v>
      </c>
      <c r="R39" s="14">
        <v>0</v>
      </c>
      <c r="S39" s="14">
        <v>0</v>
      </c>
      <c r="T39" s="14">
        <v>0</v>
      </c>
      <c r="U39" s="14">
        <v>0</v>
      </c>
      <c r="V39" s="14">
        <v>0</v>
      </c>
      <c r="W39" s="5"/>
      <c r="X39" s="5"/>
    </row>
    <row r="40" spans="1:24" x14ac:dyDescent="0.25">
      <c r="A40" s="5">
        <v>891380046</v>
      </c>
      <c r="B40" s="5" t="s">
        <v>11</v>
      </c>
      <c r="C40" s="5" t="s">
        <v>12</v>
      </c>
      <c r="D40" s="5">
        <v>126213</v>
      </c>
      <c r="E40" s="5" t="s">
        <v>58</v>
      </c>
      <c r="F40" s="5" t="s">
        <v>106</v>
      </c>
      <c r="G40" s="16">
        <v>45156.843055555553</v>
      </c>
      <c r="H40" s="16">
        <v>45156.843055555553</v>
      </c>
      <c r="I40" s="14">
        <v>89390</v>
      </c>
      <c r="J40" s="14">
        <v>89390</v>
      </c>
      <c r="K40" s="14" t="s">
        <v>161</v>
      </c>
      <c r="L40" s="5"/>
      <c r="M40" s="5" t="s">
        <v>119</v>
      </c>
      <c r="N40" s="14">
        <v>0</v>
      </c>
      <c r="O40" s="14">
        <v>0</v>
      </c>
      <c r="P40" s="14"/>
      <c r="Q40" s="14">
        <v>0</v>
      </c>
      <c r="R40" s="14">
        <v>0</v>
      </c>
      <c r="S40" s="14">
        <v>0</v>
      </c>
      <c r="T40" s="14">
        <v>0</v>
      </c>
      <c r="U40" s="14">
        <v>0</v>
      </c>
      <c r="V40" s="14">
        <v>0</v>
      </c>
      <c r="W40" s="5"/>
      <c r="X40" s="5"/>
    </row>
    <row r="41" spans="1:24" x14ac:dyDescent="0.25">
      <c r="A41" s="5">
        <v>891380046</v>
      </c>
      <c r="B41" s="5" t="s">
        <v>11</v>
      </c>
      <c r="C41" s="5" t="s">
        <v>12</v>
      </c>
      <c r="D41" s="5">
        <v>126271</v>
      </c>
      <c r="E41" s="5" t="s">
        <v>59</v>
      </c>
      <c r="F41" s="5" t="s">
        <v>107</v>
      </c>
      <c r="G41" s="16">
        <v>45158.991666666669</v>
      </c>
      <c r="H41" s="16">
        <v>45158.991666666669</v>
      </c>
      <c r="I41" s="14">
        <v>89660</v>
      </c>
      <c r="J41" s="14">
        <v>89660</v>
      </c>
      <c r="K41" s="14" t="s">
        <v>161</v>
      </c>
      <c r="L41" s="5"/>
      <c r="M41" s="5" t="s">
        <v>119</v>
      </c>
      <c r="N41" s="14">
        <v>0</v>
      </c>
      <c r="O41" s="14">
        <v>0</v>
      </c>
      <c r="P41" s="14"/>
      <c r="Q41" s="14">
        <v>0</v>
      </c>
      <c r="R41" s="14">
        <v>0</v>
      </c>
      <c r="S41" s="14">
        <v>0</v>
      </c>
      <c r="T41" s="14">
        <v>0</v>
      </c>
      <c r="U41" s="14">
        <v>0</v>
      </c>
      <c r="V41" s="14">
        <v>0</v>
      </c>
      <c r="W41" s="5"/>
      <c r="X41" s="5"/>
    </row>
    <row r="42" spans="1:24" x14ac:dyDescent="0.25">
      <c r="A42" s="5">
        <v>891380046</v>
      </c>
      <c r="B42" s="5" t="s">
        <v>11</v>
      </c>
      <c r="C42" s="5" t="s">
        <v>12</v>
      </c>
      <c r="D42" s="5">
        <v>126613</v>
      </c>
      <c r="E42" s="5" t="s">
        <v>60</v>
      </c>
      <c r="F42" s="5" t="s">
        <v>108</v>
      </c>
      <c r="G42" s="16">
        <v>45161.521527777775</v>
      </c>
      <c r="H42" s="16">
        <v>45161.521527777775</v>
      </c>
      <c r="I42" s="14">
        <v>179140</v>
      </c>
      <c r="J42" s="14">
        <v>179140</v>
      </c>
      <c r="K42" s="14" t="s">
        <v>161</v>
      </c>
      <c r="L42" s="5"/>
      <c r="M42" s="5" t="s">
        <v>119</v>
      </c>
      <c r="N42" s="14">
        <v>0</v>
      </c>
      <c r="O42" s="14">
        <v>0</v>
      </c>
      <c r="P42" s="14"/>
      <c r="Q42" s="14">
        <v>0</v>
      </c>
      <c r="R42" s="14">
        <v>0</v>
      </c>
      <c r="S42" s="14">
        <v>0</v>
      </c>
      <c r="T42" s="14">
        <v>0</v>
      </c>
      <c r="U42" s="14">
        <v>0</v>
      </c>
      <c r="V42" s="14">
        <v>0</v>
      </c>
      <c r="W42" s="5"/>
      <c r="X42" s="5"/>
    </row>
    <row r="43" spans="1:24" x14ac:dyDescent="0.25">
      <c r="A43" s="5">
        <v>891380046</v>
      </c>
      <c r="B43" s="5" t="s">
        <v>11</v>
      </c>
      <c r="C43" s="5" t="s">
        <v>12</v>
      </c>
      <c r="D43" s="5">
        <v>9556</v>
      </c>
      <c r="E43" s="5" t="s">
        <v>61</v>
      </c>
      <c r="F43" s="5" t="s">
        <v>109</v>
      </c>
      <c r="G43" s="16">
        <v>42521</v>
      </c>
      <c r="H43" s="16">
        <v>42530.393379629626</v>
      </c>
      <c r="I43" s="14">
        <v>31300</v>
      </c>
      <c r="J43" s="14">
        <v>31300</v>
      </c>
      <c r="K43" s="14" t="s">
        <v>166</v>
      </c>
      <c r="L43" s="5"/>
      <c r="M43" s="5"/>
      <c r="N43" s="14">
        <v>0</v>
      </c>
      <c r="O43" s="14">
        <v>0</v>
      </c>
      <c r="P43" s="14"/>
      <c r="Q43" s="14">
        <v>0</v>
      </c>
      <c r="R43" s="14">
        <v>0</v>
      </c>
      <c r="S43" s="14">
        <v>0</v>
      </c>
      <c r="T43" s="14">
        <v>0</v>
      </c>
      <c r="U43" s="14">
        <v>0</v>
      </c>
      <c r="V43" s="14">
        <v>0</v>
      </c>
      <c r="W43" s="5"/>
      <c r="X43" s="5"/>
    </row>
    <row r="44" spans="1:24" x14ac:dyDescent="0.25">
      <c r="A44" s="5">
        <v>891380046</v>
      </c>
      <c r="B44" s="5" t="s">
        <v>11</v>
      </c>
      <c r="C44" s="5" t="s">
        <v>12</v>
      </c>
      <c r="D44" s="5">
        <v>23466</v>
      </c>
      <c r="E44" s="5" t="s">
        <v>62</v>
      </c>
      <c r="F44" s="5" t="s">
        <v>110</v>
      </c>
      <c r="G44" s="16">
        <v>44216.396527777775</v>
      </c>
      <c r="H44" s="16">
        <v>44251.704247685186</v>
      </c>
      <c r="I44" s="14">
        <v>35100</v>
      </c>
      <c r="J44" s="14">
        <v>35100</v>
      </c>
      <c r="K44" s="14" t="s">
        <v>129</v>
      </c>
      <c r="L44" s="5" t="s">
        <v>129</v>
      </c>
      <c r="M44" s="5" t="s">
        <v>117</v>
      </c>
      <c r="N44" s="14">
        <v>35100</v>
      </c>
      <c r="O44" s="14">
        <v>35100</v>
      </c>
      <c r="P44" s="14" t="s">
        <v>142</v>
      </c>
      <c r="Q44" s="14">
        <v>0</v>
      </c>
      <c r="R44" s="14">
        <v>35100</v>
      </c>
      <c r="S44" s="14">
        <v>0</v>
      </c>
      <c r="T44" s="14">
        <v>0</v>
      </c>
      <c r="U44" s="14">
        <v>0</v>
      </c>
      <c r="V44" s="14">
        <v>0</v>
      </c>
      <c r="W44" s="5"/>
      <c r="X44" s="5"/>
    </row>
    <row r="45" spans="1:24" x14ac:dyDescent="0.25">
      <c r="A45" s="5">
        <v>891380046</v>
      </c>
      <c r="B45" s="5" t="s">
        <v>11</v>
      </c>
      <c r="C45" s="5" t="s">
        <v>12</v>
      </c>
      <c r="D45" s="5">
        <v>38490</v>
      </c>
      <c r="E45" s="5" t="s">
        <v>63</v>
      </c>
      <c r="F45" s="5" t="s">
        <v>111</v>
      </c>
      <c r="G45" s="16">
        <v>44351.428472222222</v>
      </c>
      <c r="H45" s="16">
        <v>44394.58761574074</v>
      </c>
      <c r="I45" s="14">
        <v>36300</v>
      </c>
      <c r="J45" s="14">
        <v>36300</v>
      </c>
      <c r="K45" s="5" t="s">
        <v>144</v>
      </c>
      <c r="L45" s="5" t="s">
        <v>144</v>
      </c>
      <c r="M45" s="5" t="s">
        <v>118</v>
      </c>
      <c r="N45" s="14">
        <v>36300</v>
      </c>
      <c r="O45" s="14">
        <v>0</v>
      </c>
      <c r="P45" s="14"/>
      <c r="Q45" s="14">
        <v>0</v>
      </c>
      <c r="R45" s="14">
        <v>36300</v>
      </c>
      <c r="S45" s="14">
        <v>0</v>
      </c>
      <c r="T45" s="14">
        <v>36300</v>
      </c>
      <c r="U45" s="14">
        <v>36300</v>
      </c>
      <c r="V45" s="66">
        <v>36300</v>
      </c>
      <c r="W45" s="5">
        <v>2201135937</v>
      </c>
      <c r="X45" s="5" t="s">
        <v>171</v>
      </c>
    </row>
    <row r="46" spans="1:24" x14ac:dyDescent="0.25">
      <c r="A46" s="5">
        <v>891380046</v>
      </c>
      <c r="B46" s="5" t="s">
        <v>11</v>
      </c>
      <c r="C46" s="5" t="s">
        <v>12</v>
      </c>
      <c r="D46" s="5">
        <v>59516</v>
      </c>
      <c r="E46" s="5" t="s">
        <v>64</v>
      </c>
      <c r="F46" s="5" t="s">
        <v>112</v>
      </c>
      <c r="G46" s="16">
        <v>44536.832638888889</v>
      </c>
      <c r="H46" s="16">
        <v>44561.536840277775</v>
      </c>
      <c r="I46" s="14">
        <v>126400</v>
      </c>
      <c r="J46" s="14">
        <v>126400</v>
      </c>
      <c r="K46" s="14" t="s">
        <v>166</v>
      </c>
      <c r="L46" s="5"/>
      <c r="M46" s="5"/>
      <c r="N46" s="14">
        <v>0</v>
      </c>
      <c r="O46" s="14">
        <v>0</v>
      </c>
      <c r="P46" s="14"/>
      <c r="Q46" s="14">
        <v>0</v>
      </c>
      <c r="R46" s="14">
        <v>0</v>
      </c>
      <c r="S46" s="14">
        <v>0</v>
      </c>
      <c r="T46" s="14">
        <v>0</v>
      </c>
      <c r="U46" s="14">
        <v>0</v>
      </c>
      <c r="V46" s="14">
        <v>0</v>
      </c>
      <c r="W46" s="5"/>
      <c r="X46" s="5"/>
    </row>
    <row r="47" spans="1:24" x14ac:dyDescent="0.25">
      <c r="A47" s="5">
        <v>891380046</v>
      </c>
      <c r="B47" s="5" t="s">
        <v>11</v>
      </c>
      <c r="C47" s="5" t="s">
        <v>12</v>
      </c>
      <c r="D47" s="5">
        <v>119936</v>
      </c>
      <c r="E47" s="5" t="s">
        <v>65</v>
      </c>
      <c r="F47" s="5" t="s">
        <v>113</v>
      </c>
      <c r="G47" s="16">
        <v>45110.645138888889</v>
      </c>
      <c r="H47" s="16">
        <v>45149.420775462961</v>
      </c>
      <c r="I47" s="14">
        <v>103800</v>
      </c>
      <c r="J47" s="14">
        <v>103800</v>
      </c>
      <c r="K47" s="14" t="s">
        <v>172</v>
      </c>
      <c r="L47" s="5"/>
      <c r="M47" s="5" t="s">
        <v>118</v>
      </c>
      <c r="N47" s="14">
        <v>103800</v>
      </c>
      <c r="O47" s="14">
        <v>0</v>
      </c>
      <c r="P47" s="14"/>
      <c r="Q47" s="14">
        <v>439132</v>
      </c>
      <c r="R47" s="14">
        <v>103800</v>
      </c>
      <c r="S47" s="14">
        <v>0</v>
      </c>
      <c r="T47" s="14">
        <v>219566</v>
      </c>
      <c r="U47" s="14">
        <v>103800</v>
      </c>
      <c r="V47" s="14">
        <v>0</v>
      </c>
      <c r="W47" s="5"/>
      <c r="X47" s="5"/>
    </row>
    <row r="48" spans="1:24" x14ac:dyDescent="0.25">
      <c r="A48" s="5">
        <v>891380046</v>
      </c>
      <c r="B48" s="5" t="s">
        <v>11</v>
      </c>
      <c r="C48" s="5" t="s">
        <v>12</v>
      </c>
      <c r="D48" s="5">
        <v>121623</v>
      </c>
      <c r="E48" s="5" t="s">
        <v>66</v>
      </c>
      <c r="F48" s="5" t="s">
        <v>114</v>
      </c>
      <c r="G48" s="16">
        <v>45121.334722222222</v>
      </c>
      <c r="H48" s="16">
        <v>45149.420775462961</v>
      </c>
      <c r="I48" s="14">
        <v>85478</v>
      </c>
      <c r="J48" s="14">
        <v>85478</v>
      </c>
      <c r="K48" s="14" t="s">
        <v>172</v>
      </c>
      <c r="L48" s="5"/>
      <c r="M48" s="5" t="s">
        <v>118</v>
      </c>
      <c r="N48" s="14">
        <v>85478</v>
      </c>
      <c r="O48" s="14">
        <v>0</v>
      </c>
      <c r="P48" s="14"/>
      <c r="Q48" s="14">
        <v>0</v>
      </c>
      <c r="R48" s="14">
        <v>85478</v>
      </c>
      <c r="S48" s="14">
        <v>0</v>
      </c>
      <c r="T48" s="14">
        <v>219566</v>
      </c>
      <c r="U48" s="14">
        <v>85478</v>
      </c>
      <c r="V48" s="14">
        <v>0</v>
      </c>
      <c r="W48" s="5"/>
      <c r="X48" s="5"/>
    </row>
    <row r="49" spans="1:24" x14ac:dyDescent="0.25">
      <c r="A49" s="5">
        <v>891380046</v>
      </c>
      <c r="B49" s="5" t="s">
        <v>11</v>
      </c>
      <c r="C49" s="5" t="s">
        <v>12</v>
      </c>
      <c r="D49" s="5">
        <v>124130</v>
      </c>
      <c r="E49" s="5" t="s">
        <v>67</v>
      </c>
      <c r="F49" s="5" t="s">
        <v>115</v>
      </c>
      <c r="G49" s="16">
        <v>45141.000694444447</v>
      </c>
      <c r="H49" s="16">
        <v>45141.000694444447</v>
      </c>
      <c r="I49" s="14">
        <v>164500</v>
      </c>
      <c r="J49" s="14">
        <v>164500</v>
      </c>
      <c r="K49" s="14" t="s">
        <v>161</v>
      </c>
      <c r="L49" s="5"/>
      <c r="M49" s="5" t="s">
        <v>119</v>
      </c>
      <c r="N49" s="14">
        <v>0</v>
      </c>
      <c r="O49" s="14">
        <v>0</v>
      </c>
      <c r="P49" s="14"/>
      <c r="Q49" s="14">
        <v>0</v>
      </c>
      <c r="R49" s="14">
        <v>0</v>
      </c>
      <c r="S49" s="14">
        <v>0</v>
      </c>
      <c r="T49" s="14">
        <v>0</v>
      </c>
      <c r="U49" s="14">
        <v>0</v>
      </c>
      <c r="V49" s="14">
        <v>0</v>
      </c>
      <c r="W49" s="5"/>
      <c r="X49" s="5"/>
    </row>
  </sheetData>
  <autoFilter ref="A2:X49"/>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3" zoomScale="90" zoomScaleNormal="90" zoomScaleSheetLayoutView="100" workbookViewId="0">
      <selection activeCell="I35" sqref="I35"/>
    </sheetView>
  </sheetViews>
  <sheetFormatPr baseColWidth="10" defaultRowHeight="12.75" x14ac:dyDescent="0.2"/>
  <cols>
    <col min="1" max="1" width="1" style="21" customWidth="1"/>
    <col min="2" max="2" width="11.42578125" style="21"/>
    <col min="3" max="3" width="17.5703125" style="21" customWidth="1"/>
    <col min="4" max="4" width="11.5703125" style="21" customWidth="1"/>
    <col min="5" max="8" width="11.42578125" style="21"/>
    <col min="9" max="9" width="22.5703125" style="21" customWidth="1"/>
    <col min="10" max="10" width="14" style="21" customWidth="1"/>
    <col min="11" max="11" width="1.7109375" style="21" customWidth="1"/>
    <col min="12" max="221" width="11.42578125" style="21"/>
    <col min="222" max="222" width="4.42578125" style="21" customWidth="1"/>
    <col min="223" max="223" width="11.42578125" style="21"/>
    <col min="224" max="224" width="17.5703125" style="21" customWidth="1"/>
    <col min="225" max="225" width="11.5703125" style="21" customWidth="1"/>
    <col min="226" max="229" width="11.42578125" style="21"/>
    <col min="230" max="230" width="22.5703125" style="21" customWidth="1"/>
    <col min="231" max="231" width="14" style="21" customWidth="1"/>
    <col min="232" max="232" width="1.7109375" style="21" customWidth="1"/>
    <col min="233" max="477" width="11.42578125" style="21"/>
    <col min="478" max="478" width="4.42578125" style="21" customWidth="1"/>
    <col min="479" max="479" width="11.42578125" style="21"/>
    <col min="480" max="480" width="17.5703125" style="21" customWidth="1"/>
    <col min="481" max="481" width="11.5703125" style="21" customWidth="1"/>
    <col min="482" max="485" width="11.42578125" style="21"/>
    <col min="486" max="486" width="22.5703125" style="21" customWidth="1"/>
    <col min="487" max="487" width="14" style="21" customWidth="1"/>
    <col min="488" max="488" width="1.7109375" style="21" customWidth="1"/>
    <col min="489" max="733" width="11.42578125" style="21"/>
    <col min="734" max="734" width="4.42578125" style="21" customWidth="1"/>
    <col min="735" max="735" width="11.42578125" style="21"/>
    <col min="736" max="736" width="17.5703125" style="21" customWidth="1"/>
    <col min="737" max="737" width="11.5703125" style="21" customWidth="1"/>
    <col min="738" max="741" width="11.42578125" style="21"/>
    <col min="742" max="742" width="22.5703125" style="21" customWidth="1"/>
    <col min="743" max="743" width="14" style="21" customWidth="1"/>
    <col min="744" max="744" width="1.7109375" style="21" customWidth="1"/>
    <col min="745" max="989" width="11.42578125" style="21"/>
    <col min="990" max="990" width="4.42578125" style="21" customWidth="1"/>
    <col min="991" max="991" width="11.42578125" style="21"/>
    <col min="992" max="992" width="17.5703125" style="21" customWidth="1"/>
    <col min="993" max="993" width="11.5703125" style="21" customWidth="1"/>
    <col min="994" max="997" width="11.42578125" style="21"/>
    <col min="998" max="998" width="22.5703125" style="21" customWidth="1"/>
    <col min="999" max="999" width="14" style="21" customWidth="1"/>
    <col min="1000" max="1000" width="1.7109375" style="21" customWidth="1"/>
    <col min="1001" max="1245" width="11.42578125" style="21"/>
    <col min="1246" max="1246" width="4.42578125" style="21" customWidth="1"/>
    <col min="1247" max="1247" width="11.42578125" style="21"/>
    <col min="1248" max="1248" width="17.5703125" style="21" customWidth="1"/>
    <col min="1249" max="1249" width="11.5703125" style="21" customWidth="1"/>
    <col min="1250" max="1253" width="11.42578125" style="21"/>
    <col min="1254" max="1254" width="22.5703125" style="21" customWidth="1"/>
    <col min="1255" max="1255" width="14" style="21" customWidth="1"/>
    <col min="1256" max="1256" width="1.7109375" style="21" customWidth="1"/>
    <col min="1257" max="1501" width="11.42578125" style="21"/>
    <col min="1502" max="1502" width="4.42578125" style="21" customWidth="1"/>
    <col min="1503" max="1503" width="11.42578125" style="21"/>
    <col min="1504" max="1504" width="17.5703125" style="21" customWidth="1"/>
    <col min="1505" max="1505" width="11.5703125" style="21" customWidth="1"/>
    <col min="1506" max="1509" width="11.42578125" style="21"/>
    <col min="1510" max="1510" width="22.5703125" style="21" customWidth="1"/>
    <col min="1511" max="1511" width="14" style="21" customWidth="1"/>
    <col min="1512" max="1512" width="1.7109375" style="21" customWidth="1"/>
    <col min="1513" max="1757" width="11.42578125" style="21"/>
    <col min="1758" max="1758" width="4.42578125" style="21" customWidth="1"/>
    <col min="1759" max="1759" width="11.42578125" style="21"/>
    <col min="1760" max="1760" width="17.5703125" style="21" customWidth="1"/>
    <col min="1761" max="1761" width="11.5703125" style="21" customWidth="1"/>
    <col min="1762" max="1765" width="11.42578125" style="21"/>
    <col min="1766" max="1766" width="22.5703125" style="21" customWidth="1"/>
    <col min="1767" max="1767" width="14" style="21" customWidth="1"/>
    <col min="1768" max="1768" width="1.7109375" style="21" customWidth="1"/>
    <col min="1769" max="2013" width="11.42578125" style="21"/>
    <col min="2014" max="2014" width="4.42578125" style="21" customWidth="1"/>
    <col min="2015" max="2015" width="11.42578125" style="21"/>
    <col min="2016" max="2016" width="17.5703125" style="21" customWidth="1"/>
    <col min="2017" max="2017" width="11.5703125" style="21" customWidth="1"/>
    <col min="2018" max="2021" width="11.42578125" style="21"/>
    <col min="2022" max="2022" width="22.5703125" style="21" customWidth="1"/>
    <col min="2023" max="2023" width="14" style="21" customWidth="1"/>
    <col min="2024" max="2024" width="1.7109375" style="21" customWidth="1"/>
    <col min="2025" max="2269" width="11.42578125" style="21"/>
    <col min="2270" max="2270" width="4.42578125" style="21" customWidth="1"/>
    <col min="2271" max="2271" width="11.42578125" style="21"/>
    <col min="2272" max="2272" width="17.5703125" style="21" customWidth="1"/>
    <col min="2273" max="2273" width="11.5703125" style="21" customWidth="1"/>
    <col min="2274" max="2277" width="11.42578125" style="21"/>
    <col min="2278" max="2278" width="22.5703125" style="21" customWidth="1"/>
    <col min="2279" max="2279" width="14" style="21" customWidth="1"/>
    <col min="2280" max="2280" width="1.7109375" style="21" customWidth="1"/>
    <col min="2281" max="2525" width="11.42578125" style="21"/>
    <col min="2526" max="2526" width="4.42578125" style="21" customWidth="1"/>
    <col min="2527" max="2527" width="11.42578125" style="21"/>
    <col min="2528" max="2528" width="17.5703125" style="21" customWidth="1"/>
    <col min="2529" max="2529" width="11.5703125" style="21" customWidth="1"/>
    <col min="2530" max="2533" width="11.42578125" style="21"/>
    <col min="2534" max="2534" width="22.5703125" style="21" customWidth="1"/>
    <col min="2535" max="2535" width="14" style="21" customWidth="1"/>
    <col min="2536" max="2536" width="1.7109375" style="21" customWidth="1"/>
    <col min="2537" max="2781" width="11.42578125" style="21"/>
    <col min="2782" max="2782" width="4.42578125" style="21" customWidth="1"/>
    <col min="2783" max="2783" width="11.42578125" style="21"/>
    <col min="2784" max="2784" width="17.5703125" style="21" customWidth="1"/>
    <col min="2785" max="2785" width="11.5703125" style="21" customWidth="1"/>
    <col min="2786" max="2789" width="11.42578125" style="21"/>
    <col min="2790" max="2790" width="22.5703125" style="21" customWidth="1"/>
    <col min="2791" max="2791" width="14" style="21" customWidth="1"/>
    <col min="2792" max="2792" width="1.7109375" style="21" customWidth="1"/>
    <col min="2793" max="3037" width="11.42578125" style="21"/>
    <col min="3038" max="3038" width="4.42578125" style="21" customWidth="1"/>
    <col min="3039" max="3039" width="11.42578125" style="21"/>
    <col min="3040" max="3040" width="17.5703125" style="21" customWidth="1"/>
    <col min="3041" max="3041" width="11.5703125" style="21" customWidth="1"/>
    <col min="3042" max="3045" width="11.42578125" style="21"/>
    <col min="3046" max="3046" width="22.5703125" style="21" customWidth="1"/>
    <col min="3047" max="3047" width="14" style="21" customWidth="1"/>
    <col min="3048" max="3048" width="1.7109375" style="21" customWidth="1"/>
    <col min="3049" max="3293" width="11.42578125" style="21"/>
    <col min="3294" max="3294" width="4.42578125" style="21" customWidth="1"/>
    <col min="3295" max="3295" width="11.42578125" style="21"/>
    <col min="3296" max="3296" width="17.5703125" style="21" customWidth="1"/>
    <col min="3297" max="3297" width="11.5703125" style="21" customWidth="1"/>
    <col min="3298" max="3301" width="11.42578125" style="21"/>
    <col min="3302" max="3302" width="22.5703125" style="21" customWidth="1"/>
    <col min="3303" max="3303" width="14" style="21" customWidth="1"/>
    <col min="3304" max="3304" width="1.7109375" style="21" customWidth="1"/>
    <col min="3305" max="3549" width="11.42578125" style="21"/>
    <col min="3550" max="3550" width="4.42578125" style="21" customWidth="1"/>
    <col min="3551" max="3551" width="11.42578125" style="21"/>
    <col min="3552" max="3552" width="17.5703125" style="21" customWidth="1"/>
    <col min="3553" max="3553" width="11.5703125" style="21" customWidth="1"/>
    <col min="3554" max="3557" width="11.42578125" style="21"/>
    <col min="3558" max="3558" width="22.5703125" style="21" customWidth="1"/>
    <col min="3559" max="3559" width="14" style="21" customWidth="1"/>
    <col min="3560" max="3560" width="1.7109375" style="21" customWidth="1"/>
    <col min="3561" max="3805" width="11.42578125" style="21"/>
    <col min="3806" max="3806" width="4.42578125" style="21" customWidth="1"/>
    <col min="3807" max="3807" width="11.42578125" style="21"/>
    <col min="3808" max="3808" width="17.5703125" style="21" customWidth="1"/>
    <col min="3809" max="3809" width="11.5703125" style="21" customWidth="1"/>
    <col min="3810" max="3813" width="11.42578125" style="21"/>
    <col min="3814" max="3814" width="22.5703125" style="21" customWidth="1"/>
    <col min="3815" max="3815" width="14" style="21" customWidth="1"/>
    <col min="3816" max="3816" width="1.7109375" style="21" customWidth="1"/>
    <col min="3817" max="4061" width="11.42578125" style="21"/>
    <col min="4062" max="4062" width="4.42578125" style="21" customWidth="1"/>
    <col min="4063" max="4063" width="11.42578125" style="21"/>
    <col min="4064" max="4064" width="17.5703125" style="21" customWidth="1"/>
    <col min="4065" max="4065" width="11.5703125" style="21" customWidth="1"/>
    <col min="4066" max="4069" width="11.42578125" style="21"/>
    <col min="4070" max="4070" width="22.5703125" style="21" customWidth="1"/>
    <col min="4071" max="4071" width="14" style="21" customWidth="1"/>
    <col min="4072" max="4072" width="1.7109375" style="21" customWidth="1"/>
    <col min="4073" max="4317" width="11.42578125" style="21"/>
    <col min="4318" max="4318" width="4.42578125" style="21" customWidth="1"/>
    <col min="4319" max="4319" width="11.42578125" style="21"/>
    <col min="4320" max="4320" width="17.5703125" style="21" customWidth="1"/>
    <col min="4321" max="4321" width="11.5703125" style="21" customWidth="1"/>
    <col min="4322" max="4325" width="11.42578125" style="21"/>
    <col min="4326" max="4326" width="22.5703125" style="21" customWidth="1"/>
    <col min="4327" max="4327" width="14" style="21" customWidth="1"/>
    <col min="4328" max="4328" width="1.7109375" style="21" customWidth="1"/>
    <col min="4329" max="4573" width="11.42578125" style="21"/>
    <col min="4574" max="4574" width="4.42578125" style="21" customWidth="1"/>
    <col min="4575" max="4575" width="11.42578125" style="21"/>
    <col min="4576" max="4576" width="17.5703125" style="21" customWidth="1"/>
    <col min="4577" max="4577" width="11.5703125" style="21" customWidth="1"/>
    <col min="4578" max="4581" width="11.42578125" style="21"/>
    <col min="4582" max="4582" width="22.5703125" style="21" customWidth="1"/>
    <col min="4583" max="4583" width="14" style="21" customWidth="1"/>
    <col min="4584" max="4584" width="1.7109375" style="21" customWidth="1"/>
    <col min="4585" max="4829" width="11.42578125" style="21"/>
    <col min="4830" max="4830" width="4.42578125" style="21" customWidth="1"/>
    <col min="4831" max="4831" width="11.42578125" style="21"/>
    <col min="4832" max="4832" width="17.5703125" style="21" customWidth="1"/>
    <col min="4833" max="4833" width="11.5703125" style="21" customWidth="1"/>
    <col min="4834" max="4837" width="11.42578125" style="21"/>
    <col min="4838" max="4838" width="22.5703125" style="21" customWidth="1"/>
    <col min="4839" max="4839" width="14" style="21" customWidth="1"/>
    <col min="4840" max="4840" width="1.7109375" style="21" customWidth="1"/>
    <col min="4841" max="5085" width="11.42578125" style="21"/>
    <col min="5086" max="5086" width="4.42578125" style="21" customWidth="1"/>
    <col min="5087" max="5087" width="11.42578125" style="21"/>
    <col min="5088" max="5088" width="17.5703125" style="21" customWidth="1"/>
    <col min="5089" max="5089" width="11.5703125" style="21" customWidth="1"/>
    <col min="5090" max="5093" width="11.42578125" style="21"/>
    <col min="5094" max="5094" width="22.5703125" style="21" customWidth="1"/>
    <col min="5095" max="5095" width="14" style="21" customWidth="1"/>
    <col min="5096" max="5096" width="1.7109375" style="21" customWidth="1"/>
    <col min="5097" max="5341" width="11.42578125" style="21"/>
    <col min="5342" max="5342" width="4.42578125" style="21" customWidth="1"/>
    <col min="5343" max="5343" width="11.42578125" style="21"/>
    <col min="5344" max="5344" width="17.5703125" style="21" customWidth="1"/>
    <col min="5345" max="5345" width="11.5703125" style="21" customWidth="1"/>
    <col min="5346" max="5349" width="11.42578125" style="21"/>
    <col min="5350" max="5350" width="22.5703125" style="21" customWidth="1"/>
    <col min="5351" max="5351" width="14" style="21" customWidth="1"/>
    <col min="5352" max="5352" width="1.7109375" style="21" customWidth="1"/>
    <col min="5353" max="5597" width="11.42578125" style="21"/>
    <col min="5598" max="5598" width="4.42578125" style="21" customWidth="1"/>
    <col min="5599" max="5599" width="11.42578125" style="21"/>
    <col min="5600" max="5600" width="17.5703125" style="21" customWidth="1"/>
    <col min="5601" max="5601" width="11.5703125" style="21" customWidth="1"/>
    <col min="5602" max="5605" width="11.42578125" style="21"/>
    <col min="5606" max="5606" width="22.5703125" style="21" customWidth="1"/>
    <col min="5607" max="5607" width="14" style="21" customWidth="1"/>
    <col min="5608" max="5608" width="1.7109375" style="21" customWidth="1"/>
    <col min="5609" max="5853" width="11.42578125" style="21"/>
    <col min="5854" max="5854" width="4.42578125" style="21" customWidth="1"/>
    <col min="5855" max="5855" width="11.42578125" style="21"/>
    <col min="5856" max="5856" width="17.5703125" style="21" customWidth="1"/>
    <col min="5857" max="5857" width="11.5703125" style="21" customWidth="1"/>
    <col min="5858" max="5861" width="11.42578125" style="21"/>
    <col min="5862" max="5862" width="22.5703125" style="21" customWidth="1"/>
    <col min="5863" max="5863" width="14" style="21" customWidth="1"/>
    <col min="5864" max="5864" width="1.7109375" style="21" customWidth="1"/>
    <col min="5865" max="6109" width="11.42578125" style="21"/>
    <col min="6110" max="6110" width="4.42578125" style="21" customWidth="1"/>
    <col min="6111" max="6111" width="11.42578125" style="21"/>
    <col min="6112" max="6112" width="17.5703125" style="21" customWidth="1"/>
    <col min="6113" max="6113" width="11.5703125" style="21" customWidth="1"/>
    <col min="6114" max="6117" width="11.42578125" style="21"/>
    <col min="6118" max="6118" width="22.5703125" style="21" customWidth="1"/>
    <col min="6119" max="6119" width="14" style="21" customWidth="1"/>
    <col min="6120" max="6120" width="1.7109375" style="21" customWidth="1"/>
    <col min="6121" max="6365" width="11.42578125" style="21"/>
    <col min="6366" max="6366" width="4.42578125" style="21" customWidth="1"/>
    <col min="6367" max="6367" width="11.42578125" style="21"/>
    <col min="6368" max="6368" width="17.5703125" style="21" customWidth="1"/>
    <col min="6369" max="6369" width="11.5703125" style="21" customWidth="1"/>
    <col min="6370" max="6373" width="11.42578125" style="21"/>
    <col min="6374" max="6374" width="22.5703125" style="21" customWidth="1"/>
    <col min="6375" max="6375" width="14" style="21" customWidth="1"/>
    <col min="6376" max="6376" width="1.7109375" style="21" customWidth="1"/>
    <col min="6377" max="6621" width="11.42578125" style="21"/>
    <col min="6622" max="6622" width="4.42578125" style="21" customWidth="1"/>
    <col min="6623" max="6623" width="11.42578125" style="21"/>
    <col min="6624" max="6624" width="17.5703125" style="21" customWidth="1"/>
    <col min="6625" max="6625" width="11.5703125" style="21" customWidth="1"/>
    <col min="6626" max="6629" width="11.42578125" style="21"/>
    <col min="6630" max="6630" width="22.5703125" style="21" customWidth="1"/>
    <col min="6631" max="6631" width="14" style="21" customWidth="1"/>
    <col min="6632" max="6632" width="1.7109375" style="21" customWidth="1"/>
    <col min="6633" max="6877" width="11.42578125" style="21"/>
    <col min="6878" max="6878" width="4.42578125" style="21" customWidth="1"/>
    <col min="6879" max="6879" width="11.42578125" style="21"/>
    <col min="6880" max="6880" width="17.5703125" style="21" customWidth="1"/>
    <col min="6881" max="6881" width="11.5703125" style="21" customWidth="1"/>
    <col min="6882" max="6885" width="11.42578125" style="21"/>
    <col min="6886" max="6886" width="22.5703125" style="21" customWidth="1"/>
    <col min="6887" max="6887" width="14" style="21" customWidth="1"/>
    <col min="6888" max="6888" width="1.7109375" style="21" customWidth="1"/>
    <col min="6889" max="7133" width="11.42578125" style="21"/>
    <col min="7134" max="7134" width="4.42578125" style="21" customWidth="1"/>
    <col min="7135" max="7135" width="11.42578125" style="21"/>
    <col min="7136" max="7136" width="17.5703125" style="21" customWidth="1"/>
    <col min="7137" max="7137" width="11.5703125" style="21" customWidth="1"/>
    <col min="7138" max="7141" width="11.42578125" style="21"/>
    <col min="7142" max="7142" width="22.5703125" style="21" customWidth="1"/>
    <col min="7143" max="7143" width="14" style="21" customWidth="1"/>
    <col min="7144" max="7144" width="1.7109375" style="21" customWidth="1"/>
    <col min="7145" max="7389" width="11.42578125" style="21"/>
    <col min="7390" max="7390" width="4.42578125" style="21" customWidth="1"/>
    <col min="7391" max="7391" width="11.42578125" style="21"/>
    <col min="7392" max="7392" width="17.5703125" style="21" customWidth="1"/>
    <col min="7393" max="7393" width="11.5703125" style="21" customWidth="1"/>
    <col min="7394" max="7397" width="11.42578125" style="21"/>
    <col min="7398" max="7398" width="22.5703125" style="21" customWidth="1"/>
    <col min="7399" max="7399" width="14" style="21" customWidth="1"/>
    <col min="7400" max="7400" width="1.7109375" style="21" customWidth="1"/>
    <col min="7401" max="7645" width="11.42578125" style="21"/>
    <col min="7646" max="7646" width="4.42578125" style="21" customWidth="1"/>
    <col min="7647" max="7647" width="11.42578125" style="21"/>
    <col min="7648" max="7648" width="17.5703125" style="21" customWidth="1"/>
    <col min="7649" max="7649" width="11.5703125" style="21" customWidth="1"/>
    <col min="7650" max="7653" width="11.42578125" style="21"/>
    <col min="7654" max="7654" width="22.5703125" style="21" customWidth="1"/>
    <col min="7655" max="7655" width="14" style="21" customWidth="1"/>
    <col min="7656" max="7656" width="1.7109375" style="21" customWidth="1"/>
    <col min="7657" max="7901" width="11.42578125" style="21"/>
    <col min="7902" max="7902" width="4.42578125" style="21" customWidth="1"/>
    <col min="7903" max="7903" width="11.42578125" style="21"/>
    <col min="7904" max="7904" width="17.5703125" style="21" customWidth="1"/>
    <col min="7905" max="7905" width="11.5703125" style="21" customWidth="1"/>
    <col min="7906" max="7909" width="11.42578125" style="21"/>
    <col min="7910" max="7910" width="22.5703125" style="21" customWidth="1"/>
    <col min="7911" max="7911" width="14" style="21" customWidth="1"/>
    <col min="7912" max="7912" width="1.7109375" style="21" customWidth="1"/>
    <col min="7913" max="8157" width="11.42578125" style="21"/>
    <col min="8158" max="8158" width="4.42578125" style="21" customWidth="1"/>
    <col min="8159" max="8159" width="11.42578125" style="21"/>
    <col min="8160" max="8160" width="17.5703125" style="21" customWidth="1"/>
    <col min="8161" max="8161" width="11.5703125" style="21" customWidth="1"/>
    <col min="8162" max="8165" width="11.42578125" style="21"/>
    <col min="8166" max="8166" width="22.5703125" style="21" customWidth="1"/>
    <col min="8167" max="8167" width="14" style="21" customWidth="1"/>
    <col min="8168" max="8168" width="1.7109375" style="21" customWidth="1"/>
    <col min="8169" max="8413" width="11.42578125" style="21"/>
    <col min="8414" max="8414" width="4.42578125" style="21" customWidth="1"/>
    <col min="8415" max="8415" width="11.42578125" style="21"/>
    <col min="8416" max="8416" width="17.5703125" style="21" customWidth="1"/>
    <col min="8417" max="8417" width="11.5703125" style="21" customWidth="1"/>
    <col min="8418" max="8421" width="11.42578125" style="21"/>
    <col min="8422" max="8422" width="22.5703125" style="21" customWidth="1"/>
    <col min="8423" max="8423" width="14" style="21" customWidth="1"/>
    <col min="8424" max="8424" width="1.7109375" style="21" customWidth="1"/>
    <col min="8425" max="8669" width="11.42578125" style="21"/>
    <col min="8670" max="8670" width="4.42578125" style="21" customWidth="1"/>
    <col min="8671" max="8671" width="11.42578125" style="21"/>
    <col min="8672" max="8672" width="17.5703125" style="21" customWidth="1"/>
    <col min="8673" max="8673" width="11.5703125" style="21" customWidth="1"/>
    <col min="8674" max="8677" width="11.42578125" style="21"/>
    <col min="8678" max="8678" width="22.5703125" style="21" customWidth="1"/>
    <col min="8679" max="8679" width="14" style="21" customWidth="1"/>
    <col min="8680" max="8680" width="1.7109375" style="21" customWidth="1"/>
    <col min="8681" max="8925" width="11.42578125" style="21"/>
    <col min="8926" max="8926" width="4.42578125" style="21" customWidth="1"/>
    <col min="8927" max="8927" width="11.42578125" style="21"/>
    <col min="8928" max="8928" width="17.5703125" style="21" customWidth="1"/>
    <col min="8929" max="8929" width="11.5703125" style="21" customWidth="1"/>
    <col min="8930" max="8933" width="11.42578125" style="21"/>
    <col min="8934" max="8934" width="22.5703125" style="21" customWidth="1"/>
    <col min="8935" max="8935" width="14" style="21" customWidth="1"/>
    <col min="8936" max="8936" width="1.7109375" style="21" customWidth="1"/>
    <col min="8937" max="9181" width="11.42578125" style="21"/>
    <col min="9182" max="9182" width="4.42578125" style="21" customWidth="1"/>
    <col min="9183" max="9183" width="11.42578125" style="21"/>
    <col min="9184" max="9184" width="17.5703125" style="21" customWidth="1"/>
    <col min="9185" max="9185" width="11.5703125" style="21" customWidth="1"/>
    <col min="9186" max="9189" width="11.42578125" style="21"/>
    <col min="9190" max="9190" width="22.5703125" style="21" customWidth="1"/>
    <col min="9191" max="9191" width="14" style="21" customWidth="1"/>
    <col min="9192" max="9192" width="1.7109375" style="21" customWidth="1"/>
    <col min="9193" max="9437" width="11.42578125" style="21"/>
    <col min="9438" max="9438" width="4.42578125" style="21" customWidth="1"/>
    <col min="9439" max="9439" width="11.42578125" style="21"/>
    <col min="9440" max="9440" width="17.5703125" style="21" customWidth="1"/>
    <col min="9441" max="9441" width="11.5703125" style="21" customWidth="1"/>
    <col min="9442" max="9445" width="11.42578125" style="21"/>
    <col min="9446" max="9446" width="22.5703125" style="21" customWidth="1"/>
    <col min="9447" max="9447" width="14" style="21" customWidth="1"/>
    <col min="9448" max="9448" width="1.7109375" style="21" customWidth="1"/>
    <col min="9449" max="9693" width="11.42578125" style="21"/>
    <col min="9694" max="9694" width="4.42578125" style="21" customWidth="1"/>
    <col min="9695" max="9695" width="11.42578125" style="21"/>
    <col min="9696" max="9696" width="17.5703125" style="21" customWidth="1"/>
    <col min="9697" max="9697" width="11.5703125" style="21" customWidth="1"/>
    <col min="9698" max="9701" width="11.42578125" style="21"/>
    <col min="9702" max="9702" width="22.5703125" style="21" customWidth="1"/>
    <col min="9703" max="9703" width="14" style="21" customWidth="1"/>
    <col min="9704" max="9704" width="1.7109375" style="21" customWidth="1"/>
    <col min="9705" max="9949" width="11.42578125" style="21"/>
    <col min="9950" max="9950" width="4.42578125" style="21" customWidth="1"/>
    <col min="9951" max="9951" width="11.42578125" style="21"/>
    <col min="9952" max="9952" width="17.5703125" style="21" customWidth="1"/>
    <col min="9953" max="9953" width="11.5703125" style="21" customWidth="1"/>
    <col min="9954" max="9957" width="11.42578125" style="21"/>
    <col min="9958" max="9958" width="22.5703125" style="21" customWidth="1"/>
    <col min="9959" max="9959" width="14" style="21" customWidth="1"/>
    <col min="9960" max="9960" width="1.7109375" style="21" customWidth="1"/>
    <col min="9961" max="10205" width="11.42578125" style="21"/>
    <col min="10206" max="10206" width="4.42578125" style="21" customWidth="1"/>
    <col min="10207" max="10207" width="11.42578125" style="21"/>
    <col min="10208" max="10208" width="17.5703125" style="21" customWidth="1"/>
    <col min="10209" max="10209" width="11.5703125" style="21" customWidth="1"/>
    <col min="10210" max="10213" width="11.42578125" style="21"/>
    <col min="10214" max="10214" width="22.5703125" style="21" customWidth="1"/>
    <col min="10215" max="10215" width="14" style="21" customWidth="1"/>
    <col min="10216" max="10216" width="1.7109375" style="21" customWidth="1"/>
    <col min="10217" max="10461" width="11.42578125" style="21"/>
    <col min="10462" max="10462" width="4.42578125" style="21" customWidth="1"/>
    <col min="10463" max="10463" width="11.42578125" style="21"/>
    <col min="10464" max="10464" width="17.5703125" style="21" customWidth="1"/>
    <col min="10465" max="10465" width="11.5703125" style="21" customWidth="1"/>
    <col min="10466" max="10469" width="11.42578125" style="21"/>
    <col min="10470" max="10470" width="22.5703125" style="21" customWidth="1"/>
    <col min="10471" max="10471" width="14" style="21" customWidth="1"/>
    <col min="10472" max="10472" width="1.7109375" style="21" customWidth="1"/>
    <col min="10473" max="10717" width="11.42578125" style="21"/>
    <col min="10718" max="10718" width="4.42578125" style="21" customWidth="1"/>
    <col min="10719" max="10719" width="11.42578125" style="21"/>
    <col min="10720" max="10720" width="17.5703125" style="21" customWidth="1"/>
    <col min="10721" max="10721" width="11.5703125" style="21" customWidth="1"/>
    <col min="10722" max="10725" width="11.42578125" style="21"/>
    <col min="10726" max="10726" width="22.5703125" style="21" customWidth="1"/>
    <col min="10727" max="10727" width="14" style="21" customWidth="1"/>
    <col min="10728" max="10728" width="1.7109375" style="21" customWidth="1"/>
    <col min="10729" max="10973" width="11.42578125" style="21"/>
    <col min="10974" max="10974" width="4.42578125" style="21" customWidth="1"/>
    <col min="10975" max="10975" width="11.42578125" style="21"/>
    <col min="10976" max="10976" width="17.5703125" style="21" customWidth="1"/>
    <col min="10977" max="10977" width="11.5703125" style="21" customWidth="1"/>
    <col min="10978" max="10981" width="11.42578125" style="21"/>
    <col min="10982" max="10982" width="22.5703125" style="21" customWidth="1"/>
    <col min="10983" max="10983" width="14" style="21" customWidth="1"/>
    <col min="10984" max="10984" width="1.7109375" style="21" customWidth="1"/>
    <col min="10985" max="11229" width="11.42578125" style="21"/>
    <col min="11230" max="11230" width="4.42578125" style="21" customWidth="1"/>
    <col min="11231" max="11231" width="11.42578125" style="21"/>
    <col min="11232" max="11232" width="17.5703125" style="21" customWidth="1"/>
    <col min="11233" max="11233" width="11.5703125" style="21" customWidth="1"/>
    <col min="11234" max="11237" width="11.42578125" style="21"/>
    <col min="11238" max="11238" width="22.5703125" style="21" customWidth="1"/>
    <col min="11239" max="11239" width="14" style="21" customWidth="1"/>
    <col min="11240" max="11240" width="1.7109375" style="21" customWidth="1"/>
    <col min="11241" max="11485" width="11.42578125" style="21"/>
    <col min="11486" max="11486" width="4.42578125" style="21" customWidth="1"/>
    <col min="11487" max="11487" width="11.42578125" style="21"/>
    <col min="11488" max="11488" width="17.5703125" style="21" customWidth="1"/>
    <col min="11489" max="11489" width="11.5703125" style="21" customWidth="1"/>
    <col min="11490" max="11493" width="11.42578125" style="21"/>
    <col min="11494" max="11494" width="22.5703125" style="21" customWidth="1"/>
    <col min="11495" max="11495" width="14" style="21" customWidth="1"/>
    <col min="11496" max="11496" width="1.7109375" style="21" customWidth="1"/>
    <col min="11497" max="11741" width="11.42578125" style="21"/>
    <col min="11742" max="11742" width="4.42578125" style="21" customWidth="1"/>
    <col min="11743" max="11743" width="11.42578125" style="21"/>
    <col min="11744" max="11744" width="17.5703125" style="21" customWidth="1"/>
    <col min="11745" max="11745" width="11.5703125" style="21" customWidth="1"/>
    <col min="11746" max="11749" width="11.42578125" style="21"/>
    <col min="11750" max="11750" width="22.5703125" style="21" customWidth="1"/>
    <col min="11751" max="11751" width="14" style="21" customWidth="1"/>
    <col min="11752" max="11752" width="1.7109375" style="21" customWidth="1"/>
    <col min="11753" max="11997" width="11.42578125" style="21"/>
    <col min="11998" max="11998" width="4.42578125" style="21" customWidth="1"/>
    <col min="11999" max="11999" width="11.42578125" style="21"/>
    <col min="12000" max="12000" width="17.5703125" style="21" customWidth="1"/>
    <col min="12001" max="12001" width="11.5703125" style="21" customWidth="1"/>
    <col min="12002" max="12005" width="11.42578125" style="21"/>
    <col min="12006" max="12006" width="22.5703125" style="21" customWidth="1"/>
    <col min="12007" max="12007" width="14" style="21" customWidth="1"/>
    <col min="12008" max="12008" width="1.7109375" style="21" customWidth="1"/>
    <col min="12009" max="12253" width="11.42578125" style="21"/>
    <col min="12254" max="12254" width="4.42578125" style="21" customWidth="1"/>
    <col min="12255" max="12255" width="11.42578125" style="21"/>
    <col min="12256" max="12256" width="17.5703125" style="21" customWidth="1"/>
    <col min="12257" max="12257" width="11.5703125" style="21" customWidth="1"/>
    <col min="12258" max="12261" width="11.42578125" style="21"/>
    <col min="12262" max="12262" width="22.5703125" style="21" customWidth="1"/>
    <col min="12263" max="12263" width="14" style="21" customWidth="1"/>
    <col min="12264" max="12264" width="1.7109375" style="21" customWidth="1"/>
    <col min="12265" max="12509" width="11.42578125" style="21"/>
    <col min="12510" max="12510" width="4.42578125" style="21" customWidth="1"/>
    <col min="12511" max="12511" width="11.42578125" style="21"/>
    <col min="12512" max="12512" width="17.5703125" style="21" customWidth="1"/>
    <col min="12513" max="12513" width="11.5703125" style="21" customWidth="1"/>
    <col min="12514" max="12517" width="11.42578125" style="21"/>
    <col min="12518" max="12518" width="22.5703125" style="21" customWidth="1"/>
    <col min="12519" max="12519" width="14" style="21" customWidth="1"/>
    <col min="12520" max="12520" width="1.7109375" style="21" customWidth="1"/>
    <col min="12521" max="12765" width="11.42578125" style="21"/>
    <col min="12766" max="12766" width="4.42578125" style="21" customWidth="1"/>
    <col min="12767" max="12767" width="11.42578125" style="21"/>
    <col min="12768" max="12768" width="17.5703125" style="21" customWidth="1"/>
    <col min="12769" max="12769" width="11.5703125" style="21" customWidth="1"/>
    <col min="12770" max="12773" width="11.42578125" style="21"/>
    <col min="12774" max="12774" width="22.5703125" style="21" customWidth="1"/>
    <col min="12775" max="12775" width="14" style="21" customWidth="1"/>
    <col min="12776" max="12776" width="1.7109375" style="21" customWidth="1"/>
    <col min="12777" max="13021" width="11.42578125" style="21"/>
    <col min="13022" max="13022" width="4.42578125" style="21" customWidth="1"/>
    <col min="13023" max="13023" width="11.42578125" style="21"/>
    <col min="13024" max="13024" width="17.5703125" style="21" customWidth="1"/>
    <col min="13025" max="13025" width="11.5703125" style="21" customWidth="1"/>
    <col min="13026" max="13029" width="11.42578125" style="21"/>
    <col min="13030" max="13030" width="22.5703125" style="21" customWidth="1"/>
    <col min="13031" max="13031" width="14" style="21" customWidth="1"/>
    <col min="13032" max="13032" width="1.7109375" style="21" customWidth="1"/>
    <col min="13033" max="13277" width="11.42578125" style="21"/>
    <col min="13278" max="13278" width="4.42578125" style="21" customWidth="1"/>
    <col min="13279" max="13279" width="11.42578125" style="21"/>
    <col min="13280" max="13280" width="17.5703125" style="21" customWidth="1"/>
    <col min="13281" max="13281" width="11.5703125" style="21" customWidth="1"/>
    <col min="13282" max="13285" width="11.42578125" style="21"/>
    <col min="13286" max="13286" width="22.5703125" style="21" customWidth="1"/>
    <col min="13287" max="13287" width="14" style="21" customWidth="1"/>
    <col min="13288" max="13288" width="1.7109375" style="21" customWidth="1"/>
    <col min="13289" max="13533" width="11.42578125" style="21"/>
    <col min="13534" max="13534" width="4.42578125" style="21" customWidth="1"/>
    <col min="13535" max="13535" width="11.42578125" style="21"/>
    <col min="13536" max="13536" width="17.5703125" style="21" customWidth="1"/>
    <col min="13537" max="13537" width="11.5703125" style="21" customWidth="1"/>
    <col min="13538" max="13541" width="11.42578125" style="21"/>
    <col min="13542" max="13542" width="22.5703125" style="21" customWidth="1"/>
    <col min="13543" max="13543" width="14" style="21" customWidth="1"/>
    <col min="13544" max="13544" width="1.7109375" style="21" customWidth="1"/>
    <col min="13545" max="13789" width="11.42578125" style="21"/>
    <col min="13790" max="13790" width="4.42578125" style="21" customWidth="1"/>
    <col min="13791" max="13791" width="11.42578125" style="21"/>
    <col min="13792" max="13792" width="17.5703125" style="21" customWidth="1"/>
    <col min="13793" max="13793" width="11.5703125" style="21" customWidth="1"/>
    <col min="13794" max="13797" width="11.42578125" style="21"/>
    <col min="13798" max="13798" width="22.5703125" style="21" customWidth="1"/>
    <col min="13799" max="13799" width="14" style="21" customWidth="1"/>
    <col min="13800" max="13800" width="1.7109375" style="21" customWidth="1"/>
    <col min="13801" max="14045" width="11.42578125" style="21"/>
    <col min="14046" max="14046" width="4.42578125" style="21" customWidth="1"/>
    <col min="14047" max="14047" width="11.42578125" style="21"/>
    <col min="14048" max="14048" width="17.5703125" style="21" customWidth="1"/>
    <col min="14049" max="14049" width="11.5703125" style="21" customWidth="1"/>
    <col min="14050" max="14053" width="11.42578125" style="21"/>
    <col min="14054" max="14054" width="22.5703125" style="21" customWidth="1"/>
    <col min="14055" max="14055" width="14" style="21" customWidth="1"/>
    <col min="14056" max="14056" width="1.7109375" style="21" customWidth="1"/>
    <col min="14057" max="14301" width="11.42578125" style="21"/>
    <col min="14302" max="14302" width="4.42578125" style="21" customWidth="1"/>
    <col min="14303" max="14303" width="11.42578125" style="21"/>
    <col min="14304" max="14304" width="17.5703125" style="21" customWidth="1"/>
    <col min="14305" max="14305" width="11.5703125" style="21" customWidth="1"/>
    <col min="14306" max="14309" width="11.42578125" style="21"/>
    <col min="14310" max="14310" width="22.5703125" style="21" customWidth="1"/>
    <col min="14311" max="14311" width="14" style="21" customWidth="1"/>
    <col min="14312" max="14312" width="1.7109375" style="21" customWidth="1"/>
    <col min="14313" max="14557" width="11.42578125" style="21"/>
    <col min="14558" max="14558" width="4.42578125" style="21" customWidth="1"/>
    <col min="14559" max="14559" width="11.42578125" style="21"/>
    <col min="14560" max="14560" width="17.5703125" style="21" customWidth="1"/>
    <col min="14561" max="14561" width="11.5703125" style="21" customWidth="1"/>
    <col min="14562" max="14565" width="11.42578125" style="21"/>
    <col min="14566" max="14566" width="22.5703125" style="21" customWidth="1"/>
    <col min="14567" max="14567" width="14" style="21" customWidth="1"/>
    <col min="14568" max="14568" width="1.7109375" style="21" customWidth="1"/>
    <col min="14569" max="14813" width="11.42578125" style="21"/>
    <col min="14814" max="14814" width="4.42578125" style="21" customWidth="1"/>
    <col min="14815" max="14815" width="11.42578125" style="21"/>
    <col min="14816" max="14816" width="17.5703125" style="21" customWidth="1"/>
    <col min="14817" max="14817" width="11.5703125" style="21" customWidth="1"/>
    <col min="14818" max="14821" width="11.42578125" style="21"/>
    <col min="14822" max="14822" width="22.5703125" style="21" customWidth="1"/>
    <col min="14823" max="14823" width="14" style="21" customWidth="1"/>
    <col min="14824" max="14824" width="1.7109375" style="21" customWidth="1"/>
    <col min="14825" max="15069" width="11.42578125" style="21"/>
    <col min="15070" max="15070" width="4.42578125" style="21" customWidth="1"/>
    <col min="15071" max="15071" width="11.42578125" style="21"/>
    <col min="15072" max="15072" width="17.5703125" style="21" customWidth="1"/>
    <col min="15073" max="15073" width="11.5703125" style="21" customWidth="1"/>
    <col min="15074" max="15077" width="11.42578125" style="21"/>
    <col min="15078" max="15078" width="22.5703125" style="21" customWidth="1"/>
    <col min="15079" max="15079" width="14" style="21" customWidth="1"/>
    <col min="15080" max="15080" width="1.7109375" style="21" customWidth="1"/>
    <col min="15081" max="15325" width="11.42578125" style="21"/>
    <col min="15326" max="15326" width="4.42578125" style="21" customWidth="1"/>
    <col min="15327" max="15327" width="11.42578125" style="21"/>
    <col min="15328" max="15328" width="17.5703125" style="21" customWidth="1"/>
    <col min="15329" max="15329" width="11.5703125" style="21" customWidth="1"/>
    <col min="15330" max="15333" width="11.42578125" style="21"/>
    <col min="15334" max="15334" width="22.5703125" style="21" customWidth="1"/>
    <col min="15335" max="15335" width="14" style="21" customWidth="1"/>
    <col min="15336" max="15336" width="1.7109375" style="21" customWidth="1"/>
    <col min="15337" max="15581" width="11.42578125" style="21"/>
    <col min="15582" max="15582" width="4.42578125" style="21" customWidth="1"/>
    <col min="15583" max="15583" width="11.42578125" style="21"/>
    <col min="15584" max="15584" width="17.5703125" style="21" customWidth="1"/>
    <col min="15585" max="15585" width="11.5703125" style="21" customWidth="1"/>
    <col min="15586" max="15589" width="11.42578125" style="21"/>
    <col min="15590" max="15590" width="22.5703125" style="21" customWidth="1"/>
    <col min="15591" max="15591" width="14" style="21" customWidth="1"/>
    <col min="15592" max="15592" width="1.7109375" style="21" customWidth="1"/>
    <col min="15593" max="15837" width="11.42578125" style="21"/>
    <col min="15838" max="15838" width="4.42578125" style="21" customWidth="1"/>
    <col min="15839" max="15839" width="11.42578125" style="21"/>
    <col min="15840" max="15840" width="17.5703125" style="21" customWidth="1"/>
    <col min="15841" max="15841" width="11.5703125" style="21" customWidth="1"/>
    <col min="15842" max="15845" width="11.42578125" style="21"/>
    <col min="15846" max="15846" width="22.5703125" style="21" customWidth="1"/>
    <col min="15847" max="15847" width="14" style="21" customWidth="1"/>
    <col min="15848" max="15848" width="1.7109375" style="21" customWidth="1"/>
    <col min="15849" max="16093" width="11.42578125" style="21"/>
    <col min="16094" max="16094" width="4.42578125" style="21" customWidth="1"/>
    <col min="16095" max="16095" width="11.42578125" style="21"/>
    <col min="16096" max="16096" width="17.5703125" style="21" customWidth="1"/>
    <col min="16097" max="16097" width="11.5703125" style="21" customWidth="1"/>
    <col min="16098" max="16101" width="11.42578125" style="21"/>
    <col min="16102" max="16102" width="22.5703125" style="21" customWidth="1"/>
    <col min="16103" max="16103" width="14" style="21" customWidth="1"/>
    <col min="16104" max="16104" width="1.7109375" style="21" customWidth="1"/>
    <col min="16105" max="16384" width="11.42578125" style="21"/>
  </cols>
  <sheetData>
    <row r="1" spans="2:10" ht="6" customHeight="1" thickBot="1" x14ac:dyDescent="0.25"/>
    <row r="2" spans="2:10" ht="19.5" customHeight="1" x14ac:dyDescent="0.2">
      <c r="B2" s="22"/>
      <c r="C2" s="23"/>
      <c r="D2" s="24" t="s">
        <v>145</v>
      </c>
      <c r="E2" s="25"/>
      <c r="F2" s="25"/>
      <c r="G2" s="25"/>
      <c r="H2" s="25"/>
      <c r="I2" s="26"/>
      <c r="J2" s="27" t="s">
        <v>146</v>
      </c>
    </row>
    <row r="3" spans="2:10" ht="13.5" thickBot="1" x14ac:dyDescent="0.25">
      <c r="B3" s="28"/>
      <c r="C3" s="29"/>
      <c r="D3" s="30"/>
      <c r="E3" s="31"/>
      <c r="F3" s="31"/>
      <c r="G3" s="31"/>
      <c r="H3" s="31"/>
      <c r="I3" s="32"/>
      <c r="J3" s="33"/>
    </row>
    <row r="4" spans="2:10" x14ac:dyDescent="0.2">
      <c r="B4" s="28"/>
      <c r="C4" s="29"/>
      <c r="D4" s="24" t="s">
        <v>147</v>
      </c>
      <c r="E4" s="25"/>
      <c r="F4" s="25"/>
      <c r="G4" s="25"/>
      <c r="H4" s="25"/>
      <c r="I4" s="26"/>
      <c r="J4" s="27" t="s">
        <v>148</v>
      </c>
    </row>
    <row r="5" spans="2:10" x14ac:dyDescent="0.2">
      <c r="B5" s="28"/>
      <c r="C5" s="29"/>
      <c r="D5" s="34"/>
      <c r="E5" s="35"/>
      <c r="F5" s="35"/>
      <c r="G5" s="35"/>
      <c r="H5" s="35"/>
      <c r="I5" s="36"/>
      <c r="J5" s="37"/>
    </row>
    <row r="6" spans="2:10" ht="13.5" thickBot="1" x14ac:dyDescent="0.25">
      <c r="B6" s="38"/>
      <c r="C6" s="39"/>
      <c r="D6" s="30"/>
      <c r="E6" s="31"/>
      <c r="F6" s="31"/>
      <c r="G6" s="31"/>
      <c r="H6" s="31"/>
      <c r="I6" s="32"/>
      <c r="J6" s="33"/>
    </row>
    <row r="7" spans="2:10" x14ac:dyDescent="0.2">
      <c r="B7" s="40"/>
      <c r="J7" s="41"/>
    </row>
    <row r="8" spans="2:10" x14ac:dyDescent="0.2">
      <c r="B8" s="40"/>
      <c r="J8" s="41"/>
    </row>
    <row r="9" spans="2:10" x14ac:dyDescent="0.2">
      <c r="B9" s="40"/>
      <c r="J9" s="41"/>
    </row>
    <row r="10" spans="2:10" x14ac:dyDescent="0.2">
      <c r="B10" s="40"/>
      <c r="C10" s="42" t="s">
        <v>180</v>
      </c>
      <c r="E10" s="43"/>
      <c r="J10" s="41"/>
    </row>
    <row r="11" spans="2:10" x14ac:dyDescent="0.2">
      <c r="B11" s="40"/>
      <c r="J11" s="41"/>
    </row>
    <row r="12" spans="2:10" x14ac:dyDescent="0.2">
      <c r="B12" s="40"/>
      <c r="C12" s="42" t="s">
        <v>149</v>
      </c>
      <c r="J12" s="41"/>
    </row>
    <row r="13" spans="2:10" x14ac:dyDescent="0.2">
      <c r="B13" s="40"/>
      <c r="C13" s="42" t="s">
        <v>150</v>
      </c>
      <c r="J13" s="41"/>
    </row>
    <row r="14" spans="2:10" x14ac:dyDescent="0.2">
      <c r="B14" s="40"/>
      <c r="J14" s="41"/>
    </row>
    <row r="15" spans="2:10" x14ac:dyDescent="0.2">
      <c r="B15" s="40"/>
      <c r="C15" s="21" t="s">
        <v>181</v>
      </c>
      <c r="J15" s="41"/>
    </row>
    <row r="16" spans="2:10" x14ac:dyDescent="0.2">
      <c r="B16" s="40"/>
      <c r="C16" s="44"/>
      <c r="J16" s="41"/>
    </row>
    <row r="17" spans="2:10" x14ac:dyDescent="0.2">
      <c r="B17" s="40"/>
      <c r="C17" s="21" t="s">
        <v>182</v>
      </c>
      <c r="D17" s="43"/>
      <c r="H17" s="45" t="s">
        <v>151</v>
      </c>
      <c r="I17" s="45" t="s">
        <v>152</v>
      </c>
      <c r="J17" s="41"/>
    </row>
    <row r="18" spans="2:10" x14ac:dyDescent="0.2">
      <c r="B18" s="40"/>
      <c r="C18" s="42" t="s">
        <v>153</v>
      </c>
      <c r="D18" s="42"/>
      <c r="E18" s="42"/>
      <c r="F18" s="42"/>
      <c r="H18" s="46">
        <v>47</v>
      </c>
      <c r="I18" s="47">
        <v>4495291</v>
      </c>
      <c r="J18" s="41"/>
    </row>
    <row r="19" spans="2:10" x14ac:dyDescent="0.2">
      <c r="B19" s="40"/>
      <c r="C19" s="21" t="s">
        <v>154</v>
      </c>
      <c r="H19" s="48">
        <v>3</v>
      </c>
      <c r="I19" s="49">
        <v>90306</v>
      </c>
      <c r="J19" s="41"/>
    </row>
    <row r="20" spans="2:10" x14ac:dyDescent="0.2">
      <c r="B20" s="40"/>
      <c r="C20" s="21" t="s">
        <v>155</v>
      </c>
      <c r="H20" s="48">
        <v>15</v>
      </c>
      <c r="I20" s="49">
        <v>454067</v>
      </c>
      <c r="J20" s="41"/>
    </row>
    <row r="21" spans="2:10" x14ac:dyDescent="0.2">
      <c r="B21" s="40"/>
      <c r="C21" s="21" t="s">
        <v>156</v>
      </c>
      <c r="H21" s="48">
        <v>13</v>
      </c>
      <c r="I21" s="50">
        <v>2096790</v>
      </c>
      <c r="J21" s="41"/>
    </row>
    <row r="22" spans="2:10" x14ac:dyDescent="0.2">
      <c r="B22" s="40"/>
      <c r="C22" s="21" t="s">
        <v>157</v>
      </c>
      <c r="H22" s="48">
        <v>0</v>
      </c>
      <c r="I22" s="49">
        <v>0</v>
      </c>
      <c r="J22" s="41"/>
    </row>
    <row r="23" spans="2:10" ht="13.5" thickBot="1" x14ac:dyDescent="0.25">
      <c r="B23" s="40"/>
      <c r="C23" s="21" t="s">
        <v>158</v>
      </c>
      <c r="H23" s="51">
        <v>0</v>
      </c>
      <c r="I23" s="52">
        <v>0</v>
      </c>
      <c r="J23" s="41"/>
    </row>
    <row r="24" spans="2:10" x14ac:dyDescent="0.2">
      <c r="B24" s="40"/>
      <c r="C24" s="42" t="s">
        <v>159</v>
      </c>
      <c r="D24" s="42"/>
      <c r="E24" s="42"/>
      <c r="F24" s="42"/>
      <c r="H24" s="46">
        <f>H19+H20+H21+H22+H23</f>
        <v>31</v>
      </c>
      <c r="I24" s="53">
        <f>I19+I20+I21+I22+I23</f>
        <v>2641163</v>
      </c>
      <c r="J24" s="41"/>
    </row>
    <row r="25" spans="2:10" x14ac:dyDescent="0.2">
      <c r="B25" s="40"/>
      <c r="C25" s="21" t="s">
        <v>160</v>
      </c>
      <c r="H25" s="48">
        <v>8</v>
      </c>
      <c r="I25" s="49">
        <v>914240</v>
      </c>
      <c r="J25" s="41"/>
    </row>
    <row r="26" spans="2:10" ht="13.5" thickBot="1" x14ac:dyDescent="0.25">
      <c r="B26" s="40"/>
      <c r="C26" s="21" t="s">
        <v>161</v>
      </c>
      <c r="H26" s="51">
        <v>8</v>
      </c>
      <c r="I26" s="52">
        <v>939888</v>
      </c>
      <c r="J26" s="41"/>
    </row>
    <row r="27" spans="2:10" x14ac:dyDescent="0.2">
      <c r="B27" s="40"/>
      <c r="C27" s="42" t="s">
        <v>162</v>
      </c>
      <c r="D27" s="42"/>
      <c r="E27" s="42"/>
      <c r="F27" s="42"/>
      <c r="H27" s="46">
        <f>H25+H26</f>
        <v>16</v>
      </c>
      <c r="I27" s="53">
        <f>I25+I26</f>
        <v>1854128</v>
      </c>
      <c r="J27" s="41"/>
    </row>
    <row r="28" spans="2:10" ht="13.5" thickBot="1" x14ac:dyDescent="0.25">
      <c r="B28" s="40"/>
      <c r="C28" s="21" t="s">
        <v>163</v>
      </c>
      <c r="D28" s="42"/>
      <c r="E28" s="42"/>
      <c r="F28" s="42"/>
      <c r="H28" s="51">
        <v>0</v>
      </c>
      <c r="I28" s="52">
        <v>0</v>
      </c>
      <c r="J28" s="41"/>
    </row>
    <row r="29" spans="2:10" x14ac:dyDescent="0.2">
      <c r="B29" s="40"/>
      <c r="C29" s="42" t="s">
        <v>164</v>
      </c>
      <c r="D29" s="42"/>
      <c r="E29" s="42"/>
      <c r="F29" s="42"/>
      <c r="H29" s="48">
        <f>H28</f>
        <v>0</v>
      </c>
      <c r="I29" s="49">
        <f>I28</f>
        <v>0</v>
      </c>
      <c r="J29" s="41"/>
    </row>
    <row r="30" spans="2:10" x14ac:dyDescent="0.2">
      <c r="B30" s="40"/>
      <c r="C30" s="42"/>
      <c r="D30" s="42"/>
      <c r="E30" s="42"/>
      <c r="F30" s="42"/>
      <c r="H30" s="54"/>
      <c r="I30" s="53"/>
      <c r="J30" s="41"/>
    </row>
    <row r="31" spans="2:10" ht="13.5" thickBot="1" x14ac:dyDescent="0.25">
      <c r="B31" s="40"/>
      <c r="C31" s="42" t="s">
        <v>165</v>
      </c>
      <c r="D31" s="42"/>
      <c r="H31" s="55">
        <f>H24+H27+H29</f>
        <v>47</v>
      </c>
      <c r="I31" s="56">
        <f>I24+I27+I29</f>
        <v>4495291</v>
      </c>
      <c r="J31" s="41"/>
    </row>
    <row r="32" spans="2:10" ht="13.5" thickTop="1" x14ac:dyDescent="0.2">
      <c r="B32" s="40"/>
      <c r="C32" s="42"/>
      <c r="D32" s="42"/>
      <c r="H32" s="57"/>
      <c r="I32" s="49"/>
      <c r="J32" s="41"/>
    </row>
    <row r="33" spans="2:10" x14ac:dyDescent="0.2">
      <c r="B33" s="40"/>
      <c r="G33" s="57"/>
      <c r="H33" s="57"/>
      <c r="I33" s="57"/>
      <c r="J33" s="41"/>
    </row>
    <row r="34" spans="2:10" x14ac:dyDescent="0.2">
      <c r="B34" s="40"/>
      <c r="G34" s="57"/>
      <c r="H34" s="57"/>
      <c r="I34" s="57"/>
      <c r="J34" s="41"/>
    </row>
    <row r="35" spans="2:10" x14ac:dyDescent="0.2">
      <c r="B35" s="40"/>
      <c r="G35" s="57"/>
      <c r="H35" s="57"/>
      <c r="I35" s="57"/>
      <c r="J35" s="41"/>
    </row>
    <row r="36" spans="2:10" ht="13.5" thickBot="1" x14ac:dyDescent="0.25">
      <c r="B36" s="40"/>
      <c r="C36" s="58"/>
      <c r="D36" s="58"/>
      <c r="G36" s="59" t="s">
        <v>178</v>
      </c>
      <c r="H36" s="58"/>
      <c r="I36" s="57"/>
      <c r="J36" s="41"/>
    </row>
    <row r="37" spans="2:10" ht="4.5" customHeight="1" x14ac:dyDescent="0.2">
      <c r="B37" s="40"/>
      <c r="C37" s="57"/>
      <c r="D37" s="57"/>
      <c r="G37" s="57"/>
      <c r="H37" s="57"/>
      <c r="I37" s="57"/>
      <c r="J37" s="41"/>
    </row>
    <row r="38" spans="2:10" x14ac:dyDescent="0.2">
      <c r="B38" s="40"/>
      <c r="C38" s="42"/>
      <c r="G38" s="60" t="s">
        <v>179</v>
      </c>
      <c r="H38" s="57"/>
      <c r="I38" s="57"/>
      <c r="J38" s="41"/>
    </row>
    <row r="39" spans="2:10" x14ac:dyDescent="0.2">
      <c r="B39" s="40"/>
      <c r="G39" s="57"/>
      <c r="H39" s="57"/>
      <c r="I39" s="57"/>
      <c r="J39" s="41"/>
    </row>
    <row r="40" spans="2:10" ht="18.75" customHeight="1" thickBot="1" x14ac:dyDescent="0.25">
      <c r="B40" s="61"/>
      <c r="C40" s="62"/>
      <c r="D40" s="62"/>
      <c r="E40" s="62"/>
      <c r="F40" s="62"/>
      <c r="G40" s="58"/>
      <c r="H40" s="58"/>
      <c r="I40" s="58"/>
      <c r="J40" s="63"/>
    </row>
  </sheetData>
  <pageMargins left="0.7" right="0.7" top="0.75" bottom="0.75" header="0.3" footer="0.3"/>
  <pageSetup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topLeftCell="A13" zoomScaleNormal="100" zoomScaleSheetLayoutView="100" workbookViewId="0">
      <selection activeCell="G24" sqref="G24"/>
    </sheetView>
  </sheetViews>
  <sheetFormatPr baseColWidth="10" defaultRowHeight="12.75" x14ac:dyDescent="0.2"/>
  <cols>
    <col min="1" max="1" width="4.42578125" style="21" customWidth="1"/>
    <col min="2" max="2" width="11.42578125" style="21"/>
    <col min="3" max="3" width="18.7109375" style="21" customWidth="1"/>
    <col min="4" max="4" width="18.28515625" style="21" customWidth="1"/>
    <col min="5" max="5" width="9.140625" style="21" customWidth="1"/>
    <col min="6" max="8" width="11.42578125" style="21"/>
    <col min="9" max="9" width="19.85546875" style="21" customWidth="1"/>
    <col min="10" max="10" width="15.85546875" style="21" customWidth="1"/>
    <col min="11" max="11" width="7.140625" style="21" customWidth="1"/>
    <col min="12" max="219" width="11.42578125" style="21"/>
    <col min="220" max="220" width="4.42578125" style="21" customWidth="1"/>
    <col min="221" max="221" width="11.42578125" style="21"/>
    <col min="222" max="222" width="17.5703125" style="21" customWidth="1"/>
    <col min="223" max="223" width="11.5703125" style="21" customWidth="1"/>
    <col min="224" max="227" width="11.42578125" style="21"/>
    <col min="228" max="228" width="22.5703125" style="21" customWidth="1"/>
    <col min="229" max="229" width="14" style="21" customWidth="1"/>
    <col min="230" max="230" width="1.7109375" style="21" customWidth="1"/>
    <col min="231" max="475" width="11.42578125" style="21"/>
    <col min="476" max="476" width="4.42578125" style="21" customWidth="1"/>
    <col min="477" max="477" width="11.42578125" style="21"/>
    <col min="478" max="478" width="17.5703125" style="21" customWidth="1"/>
    <col min="479" max="479" width="11.5703125" style="21" customWidth="1"/>
    <col min="480" max="483" width="11.42578125" style="21"/>
    <col min="484" max="484" width="22.5703125" style="21" customWidth="1"/>
    <col min="485" max="485" width="14" style="21" customWidth="1"/>
    <col min="486" max="486" width="1.7109375" style="21" customWidth="1"/>
    <col min="487" max="731" width="11.42578125" style="21"/>
    <col min="732" max="732" width="4.42578125" style="21" customWidth="1"/>
    <col min="733" max="733" width="11.42578125" style="21"/>
    <col min="734" max="734" width="17.5703125" style="21" customWidth="1"/>
    <col min="735" max="735" width="11.5703125" style="21" customWidth="1"/>
    <col min="736" max="739" width="11.42578125" style="21"/>
    <col min="740" max="740" width="22.5703125" style="21" customWidth="1"/>
    <col min="741" max="741" width="14" style="21" customWidth="1"/>
    <col min="742" max="742" width="1.7109375" style="21" customWidth="1"/>
    <col min="743" max="987" width="11.42578125" style="21"/>
    <col min="988" max="988" width="4.42578125" style="21" customWidth="1"/>
    <col min="989" max="989" width="11.42578125" style="21"/>
    <col min="990" max="990" width="17.5703125" style="21" customWidth="1"/>
    <col min="991" max="991" width="11.5703125" style="21" customWidth="1"/>
    <col min="992" max="995" width="11.42578125" style="21"/>
    <col min="996" max="996" width="22.5703125" style="21" customWidth="1"/>
    <col min="997" max="997" width="14" style="21" customWidth="1"/>
    <col min="998" max="998" width="1.7109375" style="21" customWidth="1"/>
    <col min="999" max="1243" width="11.42578125" style="21"/>
    <col min="1244" max="1244" width="4.42578125" style="21" customWidth="1"/>
    <col min="1245" max="1245" width="11.42578125" style="21"/>
    <col min="1246" max="1246" width="17.5703125" style="21" customWidth="1"/>
    <col min="1247" max="1247" width="11.5703125" style="21" customWidth="1"/>
    <col min="1248" max="1251" width="11.42578125" style="21"/>
    <col min="1252" max="1252" width="22.5703125" style="21" customWidth="1"/>
    <col min="1253" max="1253" width="14" style="21" customWidth="1"/>
    <col min="1254" max="1254" width="1.7109375" style="21" customWidth="1"/>
    <col min="1255" max="1499" width="11.42578125" style="21"/>
    <col min="1500" max="1500" width="4.42578125" style="21" customWidth="1"/>
    <col min="1501" max="1501" width="11.42578125" style="21"/>
    <col min="1502" max="1502" width="17.5703125" style="21" customWidth="1"/>
    <col min="1503" max="1503" width="11.5703125" style="21" customWidth="1"/>
    <col min="1504" max="1507" width="11.42578125" style="21"/>
    <col min="1508" max="1508" width="22.5703125" style="21" customWidth="1"/>
    <col min="1509" max="1509" width="14" style="21" customWidth="1"/>
    <col min="1510" max="1510" width="1.7109375" style="21" customWidth="1"/>
    <col min="1511" max="1755" width="11.42578125" style="21"/>
    <col min="1756" max="1756" width="4.42578125" style="21" customWidth="1"/>
    <col min="1757" max="1757" width="11.42578125" style="21"/>
    <col min="1758" max="1758" width="17.5703125" style="21" customWidth="1"/>
    <col min="1759" max="1759" width="11.5703125" style="21" customWidth="1"/>
    <col min="1760" max="1763" width="11.42578125" style="21"/>
    <col min="1764" max="1764" width="22.5703125" style="21" customWidth="1"/>
    <col min="1765" max="1765" width="14" style="21" customWidth="1"/>
    <col min="1766" max="1766" width="1.7109375" style="21" customWidth="1"/>
    <col min="1767" max="2011" width="11.42578125" style="21"/>
    <col min="2012" max="2012" width="4.42578125" style="21" customWidth="1"/>
    <col min="2013" max="2013" width="11.42578125" style="21"/>
    <col min="2014" max="2014" width="17.5703125" style="21" customWidth="1"/>
    <col min="2015" max="2015" width="11.5703125" style="21" customWidth="1"/>
    <col min="2016" max="2019" width="11.42578125" style="21"/>
    <col min="2020" max="2020" width="22.5703125" style="21" customWidth="1"/>
    <col min="2021" max="2021" width="14" style="21" customWidth="1"/>
    <col min="2022" max="2022" width="1.7109375" style="21" customWidth="1"/>
    <col min="2023" max="2267" width="11.42578125" style="21"/>
    <col min="2268" max="2268" width="4.42578125" style="21" customWidth="1"/>
    <col min="2269" max="2269" width="11.42578125" style="21"/>
    <col min="2270" max="2270" width="17.5703125" style="21" customWidth="1"/>
    <col min="2271" max="2271" width="11.5703125" style="21" customWidth="1"/>
    <col min="2272" max="2275" width="11.42578125" style="21"/>
    <col min="2276" max="2276" width="22.5703125" style="21" customWidth="1"/>
    <col min="2277" max="2277" width="14" style="21" customWidth="1"/>
    <col min="2278" max="2278" width="1.7109375" style="21" customWidth="1"/>
    <col min="2279" max="2523" width="11.42578125" style="21"/>
    <col min="2524" max="2524" width="4.42578125" style="21" customWidth="1"/>
    <col min="2525" max="2525" width="11.42578125" style="21"/>
    <col min="2526" max="2526" width="17.5703125" style="21" customWidth="1"/>
    <col min="2527" max="2527" width="11.5703125" style="21" customWidth="1"/>
    <col min="2528" max="2531" width="11.42578125" style="21"/>
    <col min="2532" max="2532" width="22.5703125" style="21" customWidth="1"/>
    <col min="2533" max="2533" width="14" style="21" customWidth="1"/>
    <col min="2534" max="2534" width="1.7109375" style="21" customWidth="1"/>
    <col min="2535" max="2779" width="11.42578125" style="21"/>
    <col min="2780" max="2780" width="4.42578125" style="21" customWidth="1"/>
    <col min="2781" max="2781" width="11.42578125" style="21"/>
    <col min="2782" max="2782" width="17.5703125" style="21" customWidth="1"/>
    <col min="2783" max="2783" width="11.5703125" style="21" customWidth="1"/>
    <col min="2784" max="2787" width="11.42578125" style="21"/>
    <col min="2788" max="2788" width="22.5703125" style="21" customWidth="1"/>
    <col min="2789" max="2789" width="14" style="21" customWidth="1"/>
    <col min="2790" max="2790" width="1.7109375" style="21" customWidth="1"/>
    <col min="2791" max="3035" width="11.42578125" style="21"/>
    <col min="3036" max="3036" width="4.42578125" style="21" customWidth="1"/>
    <col min="3037" max="3037" width="11.42578125" style="21"/>
    <col min="3038" max="3038" width="17.5703125" style="21" customWidth="1"/>
    <col min="3039" max="3039" width="11.5703125" style="21" customWidth="1"/>
    <col min="3040" max="3043" width="11.42578125" style="21"/>
    <col min="3044" max="3044" width="22.5703125" style="21" customWidth="1"/>
    <col min="3045" max="3045" width="14" style="21" customWidth="1"/>
    <col min="3046" max="3046" width="1.7109375" style="21" customWidth="1"/>
    <col min="3047" max="3291" width="11.42578125" style="21"/>
    <col min="3292" max="3292" width="4.42578125" style="21" customWidth="1"/>
    <col min="3293" max="3293" width="11.42578125" style="21"/>
    <col min="3294" max="3294" width="17.5703125" style="21" customWidth="1"/>
    <col min="3295" max="3295" width="11.5703125" style="21" customWidth="1"/>
    <col min="3296" max="3299" width="11.42578125" style="21"/>
    <col min="3300" max="3300" width="22.5703125" style="21" customWidth="1"/>
    <col min="3301" max="3301" width="14" style="21" customWidth="1"/>
    <col min="3302" max="3302" width="1.7109375" style="21" customWidth="1"/>
    <col min="3303" max="3547" width="11.42578125" style="21"/>
    <col min="3548" max="3548" width="4.42578125" style="21" customWidth="1"/>
    <col min="3549" max="3549" width="11.42578125" style="21"/>
    <col min="3550" max="3550" width="17.5703125" style="21" customWidth="1"/>
    <col min="3551" max="3551" width="11.5703125" style="21" customWidth="1"/>
    <col min="3552" max="3555" width="11.42578125" style="21"/>
    <col min="3556" max="3556" width="22.5703125" style="21" customWidth="1"/>
    <col min="3557" max="3557" width="14" style="21" customWidth="1"/>
    <col min="3558" max="3558" width="1.7109375" style="21" customWidth="1"/>
    <col min="3559" max="3803" width="11.42578125" style="21"/>
    <col min="3804" max="3804" width="4.42578125" style="21" customWidth="1"/>
    <col min="3805" max="3805" width="11.42578125" style="21"/>
    <col min="3806" max="3806" width="17.5703125" style="21" customWidth="1"/>
    <col min="3807" max="3807" width="11.5703125" style="21" customWidth="1"/>
    <col min="3808" max="3811" width="11.42578125" style="21"/>
    <col min="3812" max="3812" width="22.5703125" style="21" customWidth="1"/>
    <col min="3813" max="3813" width="14" style="21" customWidth="1"/>
    <col min="3814" max="3814" width="1.7109375" style="21" customWidth="1"/>
    <col min="3815" max="4059" width="11.42578125" style="21"/>
    <col min="4060" max="4060" width="4.42578125" style="21" customWidth="1"/>
    <col min="4061" max="4061" width="11.42578125" style="21"/>
    <col min="4062" max="4062" width="17.5703125" style="21" customWidth="1"/>
    <col min="4063" max="4063" width="11.5703125" style="21" customWidth="1"/>
    <col min="4064" max="4067" width="11.42578125" style="21"/>
    <col min="4068" max="4068" width="22.5703125" style="21" customWidth="1"/>
    <col min="4069" max="4069" width="14" style="21" customWidth="1"/>
    <col min="4070" max="4070" width="1.7109375" style="21" customWidth="1"/>
    <col min="4071" max="4315" width="11.42578125" style="21"/>
    <col min="4316" max="4316" width="4.42578125" style="21" customWidth="1"/>
    <col min="4317" max="4317" width="11.42578125" style="21"/>
    <col min="4318" max="4318" width="17.5703125" style="21" customWidth="1"/>
    <col min="4319" max="4319" width="11.5703125" style="21" customWidth="1"/>
    <col min="4320" max="4323" width="11.42578125" style="21"/>
    <col min="4324" max="4324" width="22.5703125" style="21" customWidth="1"/>
    <col min="4325" max="4325" width="14" style="21" customWidth="1"/>
    <col min="4326" max="4326" width="1.7109375" style="21" customWidth="1"/>
    <col min="4327" max="4571" width="11.42578125" style="21"/>
    <col min="4572" max="4572" width="4.42578125" style="21" customWidth="1"/>
    <col min="4573" max="4573" width="11.42578125" style="21"/>
    <col min="4574" max="4574" width="17.5703125" style="21" customWidth="1"/>
    <col min="4575" max="4575" width="11.5703125" style="21" customWidth="1"/>
    <col min="4576" max="4579" width="11.42578125" style="21"/>
    <col min="4580" max="4580" width="22.5703125" style="21" customWidth="1"/>
    <col min="4581" max="4581" width="14" style="21" customWidth="1"/>
    <col min="4582" max="4582" width="1.7109375" style="21" customWidth="1"/>
    <col min="4583" max="4827" width="11.42578125" style="21"/>
    <col min="4828" max="4828" width="4.42578125" style="21" customWidth="1"/>
    <col min="4829" max="4829" width="11.42578125" style="21"/>
    <col min="4830" max="4830" width="17.5703125" style="21" customWidth="1"/>
    <col min="4831" max="4831" width="11.5703125" style="21" customWidth="1"/>
    <col min="4832" max="4835" width="11.42578125" style="21"/>
    <col min="4836" max="4836" width="22.5703125" style="21" customWidth="1"/>
    <col min="4837" max="4837" width="14" style="21" customWidth="1"/>
    <col min="4838" max="4838" width="1.7109375" style="21" customWidth="1"/>
    <col min="4839" max="5083" width="11.42578125" style="21"/>
    <col min="5084" max="5084" width="4.42578125" style="21" customWidth="1"/>
    <col min="5085" max="5085" width="11.42578125" style="21"/>
    <col min="5086" max="5086" width="17.5703125" style="21" customWidth="1"/>
    <col min="5087" max="5087" width="11.5703125" style="21" customWidth="1"/>
    <col min="5088" max="5091" width="11.42578125" style="21"/>
    <col min="5092" max="5092" width="22.5703125" style="21" customWidth="1"/>
    <col min="5093" max="5093" width="14" style="21" customWidth="1"/>
    <col min="5094" max="5094" width="1.7109375" style="21" customWidth="1"/>
    <col min="5095" max="5339" width="11.42578125" style="21"/>
    <col min="5340" max="5340" width="4.42578125" style="21" customWidth="1"/>
    <col min="5341" max="5341" width="11.42578125" style="21"/>
    <col min="5342" max="5342" width="17.5703125" style="21" customWidth="1"/>
    <col min="5343" max="5343" width="11.5703125" style="21" customWidth="1"/>
    <col min="5344" max="5347" width="11.42578125" style="21"/>
    <col min="5348" max="5348" width="22.5703125" style="21" customWidth="1"/>
    <col min="5349" max="5349" width="14" style="21" customWidth="1"/>
    <col min="5350" max="5350" width="1.7109375" style="21" customWidth="1"/>
    <col min="5351" max="5595" width="11.42578125" style="21"/>
    <col min="5596" max="5596" width="4.42578125" style="21" customWidth="1"/>
    <col min="5597" max="5597" width="11.42578125" style="21"/>
    <col min="5598" max="5598" width="17.5703125" style="21" customWidth="1"/>
    <col min="5599" max="5599" width="11.5703125" style="21" customWidth="1"/>
    <col min="5600" max="5603" width="11.42578125" style="21"/>
    <col min="5604" max="5604" width="22.5703125" style="21" customWidth="1"/>
    <col min="5605" max="5605" width="14" style="21" customWidth="1"/>
    <col min="5606" max="5606" width="1.7109375" style="21" customWidth="1"/>
    <col min="5607" max="5851" width="11.42578125" style="21"/>
    <col min="5852" max="5852" width="4.42578125" style="21" customWidth="1"/>
    <col min="5853" max="5853" width="11.42578125" style="21"/>
    <col min="5854" max="5854" width="17.5703125" style="21" customWidth="1"/>
    <col min="5855" max="5855" width="11.5703125" style="21" customWidth="1"/>
    <col min="5856" max="5859" width="11.42578125" style="21"/>
    <col min="5860" max="5860" width="22.5703125" style="21" customWidth="1"/>
    <col min="5861" max="5861" width="14" style="21" customWidth="1"/>
    <col min="5862" max="5862" width="1.7109375" style="21" customWidth="1"/>
    <col min="5863" max="6107" width="11.42578125" style="21"/>
    <col min="6108" max="6108" width="4.42578125" style="21" customWidth="1"/>
    <col min="6109" max="6109" width="11.42578125" style="21"/>
    <col min="6110" max="6110" width="17.5703125" style="21" customWidth="1"/>
    <col min="6111" max="6111" width="11.5703125" style="21" customWidth="1"/>
    <col min="6112" max="6115" width="11.42578125" style="21"/>
    <col min="6116" max="6116" width="22.5703125" style="21" customWidth="1"/>
    <col min="6117" max="6117" width="14" style="21" customWidth="1"/>
    <col min="6118" max="6118" width="1.7109375" style="21" customWidth="1"/>
    <col min="6119" max="6363" width="11.42578125" style="21"/>
    <col min="6364" max="6364" width="4.42578125" style="21" customWidth="1"/>
    <col min="6365" max="6365" width="11.42578125" style="21"/>
    <col min="6366" max="6366" width="17.5703125" style="21" customWidth="1"/>
    <col min="6367" max="6367" width="11.5703125" style="21" customWidth="1"/>
    <col min="6368" max="6371" width="11.42578125" style="21"/>
    <col min="6372" max="6372" width="22.5703125" style="21" customWidth="1"/>
    <col min="6373" max="6373" width="14" style="21" customWidth="1"/>
    <col min="6374" max="6374" width="1.7109375" style="21" customWidth="1"/>
    <col min="6375" max="6619" width="11.42578125" style="21"/>
    <col min="6620" max="6620" width="4.42578125" style="21" customWidth="1"/>
    <col min="6621" max="6621" width="11.42578125" style="21"/>
    <col min="6622" max="6622" width="17.5703125" style="21" customWidth="1"/>
    <col min="6623" max="6623" width="11.5703125" style="21" customWidth="1"/>
    <col min="6624" max="6627" width="11.42578125" style="21"/>
    <col min="6628" max="6628" width="22.5703125" style="21" customWidth="1"/>
    <col min="6629" max="6629" width="14" style="21" customWidth="1"/>
    <col min="6630" max="6630" width="1.7109375" style="21" customWidth="1"/>
    <col min="6631" max="6875" width="11.42578125" style="21"/>
    <col min="6876" max="6876" width="4.42578125" style="21" customWidth="1"/>
    <col min="6877" max="6877" width="11.42578125" style="21"/>
    <col min="6878" max="6878" width="17.5703125" style="21" customWidth="1"/>
    <col min="6879" max="6879" width="11.5703125" style="21" customWidth="1"/>
    <col min="6880" max="6883" width="11.42578125" style="21"/>
    <col min="6884" max="6884" width="22.5703125" style="21" customWidth="1"/>
    <col min="6885" max="6885" width="14" style="21" customWidth="1"/>
    <col min="6886" max="6886" width="1.7109375" style="21" customWidth="1"/>
    <col min="6887" max="7131" width="11.42578125" style="21"/>
    <col min="7132" max="7132" width="4.42578125" style="21" customWidth="1"/>
    <col min="7133" max="7133" width="11.42578125" style="21"/>
    <col min="7134" max="7134" width="17.5703125" style="21" customWidth="1"/>
    <col min="7135" max="7135" width="11.5703125" style="21" customWidth="1"/>
    <col min="7136" max="7139" width="11.42578125" style="21"/>
    <col min="7140" max="7140" width="22.5703125" style="21" customWidth="1"/>
    <col min="7141" max="7141" width="14" style="21" customWidth="1"/>
    <col min="7142" max="7142" width="1.7109375" style="21" customWidth="1"/>
    <col min="7143" max="7387" width="11.42578125" style="21"/>
    <col min="7388" max="7388" width="4.42578125" style="21" customWidth="1"/>
    <col min="7389" max="7389" width="11.42578125" style="21"/>
    <col min="7390" max="7390" width="17.5703125" style="21" customWidth="1"/>
    <col min="7391" max="7391" width="11.5703125" style="21" customWidth="1"/>
    <col min="7392" max="7395" width="11.42578125" style="21"/>
    <col min="7396" max="7396" width="22.5703125" style="21" customWidth="1"/>
    <col min="7397" max="7397" width="14" style="21" customWidth="1"/>
    <col min="7398" max="7398" width="1.7109375" style="21" customWidth="1"/>
    <col min="7399" max="7643" width="11.42578125" style="21"/>
    <col min="7644" max="7644" width="4.42578125" style="21" customWidth="1"/>
    <col min="7645" max="7645" width="11.42578125" style="21"/>
    <col min="7646" max="7646" width="17.5703125" style="21" customWidth="1"/>
    <col min="7647" max="7647" width="11.5703125" style="21" customWidth="1"/>
    <col min="7648" max="7651" width="11.42578125" style="21"/>
    <col min="7652" max="7652" width="22.5703125" style="21" customWidth="1"/>
    <col min="7653" max="7653" width="14" style="21" customWidth="1"/>
    <col min="7654" max="7654" width="1.7109375" style="21" customWidth="1"/>
    <col min="7655" max="7899" width="11.42578125" style="21"/>
    <col min="7900" max="7900" width="4.42578125" style="21" customWidth="1"/>
    <col min="7901" max="7901" width="11.42578125" style="21"/>
    <col min="7902" max="7902" width="17.5703125" style="21" customWidth="1"/>
    <col min="7903" max="7903" width="11.5703125" style="21" customWidth="1"/>
    <col min="7904" max="7907" width="11.42578125" style="21"/>
    <col min="7908" max="7908" width="22.5703125" style="21" customWidth="1"/>
    <col min="7909" max="7909" width="14" style="21" customWidth="1"/>
    <col min="7910" max="7910" width="1.7109375" style="21" customWidth="1"/>
    <col min="7911" max="8155" width="11.42578125" style="21"/>
    <col min="8156" max="8156" width="4.42578125" style="21" customWidth="1"/>
    <col min="8157" max="8157" width="11.42578125" style="21"/>
    <col min="8158" max="8158" width="17.5703125" style="21" customWidth="1"/>
    <col min="8159" max="8159" width="11.5703125" style="21" customWidth="1"/>
    <col min="8160" max="8163" width="11.42578125" style="21"/>
    <col min="8164" max="8164" width="22.5703125" style="21" customWidth="1"/>
    <col min="8165" max="8165" width="14" style="21" customWidth="1"/>
    <col min="8166" max="8166" width="1.7109375" style="21" customWidth="1"/>
    <col min="8167" max="8411" width="11.42578125" style="21"/>
    <col min="8412" max="8412" width="4.42578125" style="21" customWidth="1"/>
    <col min="8413" max="8413" width="11.42578125" style="21"/>
    <col min="8414" max="8414" width="17.5703125" style="21" customWidth="1"/>
    <col min="8415" max="8415" width="11.5703125" style="21" customWidth="1"/>
    <col min="8416" max="8419" width="11.42578125" style="21"/>
    <col min="8420" max="8420" width="22.5703125" style="21" customWidth="1"/>
    <col min="8421" max="8421" width="14" style="21" customWidth="1"/>
    <col min="8422" max="8422" width="1.7109375" style="21" customWidth="1"/>
    <col min="8423" max="8667" width="11.42578125" style="21"/>
    <col min="8668" max="8668" width="4.42578125" style="21" customWidth="1"/>
    <col min="8669" max="8669" width="11.42578125" style="21"/>
    <col min="8670" max="8670" width="17.5703125" style="21" customWidth="1"/>
    <col min="8671" max="8671" width="11.5703125" style="21" customWidth="1"/>
    <col min="8672" max="8675" width="11.42578125" style="21"/>
    <col min="8676" max="8676" width="22.5703125" style="21" customWidth="1"/>
    <col min="8677" max="8677" width="14" style="21" customWidth="1"/>
    <col min="8678" max="8678" width="1.7109375" style="21" customWidth="1"/>
    <col min="8679" max="8923" width="11.42578125" style="21"/>
    <col min="8924" max="8924" width="4.42578125" style="21" customWidth="1"/>
    <col min="8925" max="8925" width="11.42578125" style="21"/>
    <col min="8926" max="8926" width="17.5703125" style="21" customWidth="1"/>
    <col min="8927" max="8927" width="11.5703125" style="21" customWidth="1"/>
    <col min="8928" max="8931" width="11.42578125" style="21"/>
    <col min="8932" max="8932" width="22.5703125" style="21" customWidth="1"/>
    <col min="8933" max="8933" width="14" style="21" customWidth="1"/>
    <col min="8934" max="8934" width="1.7109375" style="21" customWidth="1"/>
    <col min="8935" max="9179" width="11.42578125" style="21"/>
    <col min="9180" max="9180" width="4.42578125" style="21" customWidth="1"/>
    <col min="9181" max="9181" width="11.42578125" style="21"/>
    <col min="9182" max="9182" width="17.5703125" style="21" customWidth="1"/>
    <col min="9183" max="9183" width="11.5703125" style="21" customWidth="1"/>
    <col min="9184" max="9187" width="11.42578125" style="21"/>
    <col min="9188" max="9188" width="22.5703125" style="21" customWidth="1"/>
    <col min="9189" max="9189" width="14" style="21" customWidth="1"/>
    <col min="9190" max="9190" width="1.7109375" style="21" customWidth="1"/>
    <col min="9191" max="9435" width="11.42578125" style="21"/>
    <col min="9436" max="9436" width="4.42578125" style="21" customWidth="1"/>
    <col min="9437" max="9437" width="11.42578125" style="21"/>
    <col min="9438" max="9438" width="17.5703125" style="21" customWidth="1"/>
    <col min="9439" max="9439" width="11.5703125" style="21" customWidth="1"/>
    <col min="9440" max="9443" width="11.42578125" style="21"/>
    <col min="9444" max="9444" width="22.5703125" style="21" customWidth="1"/>
    <col min="9445" max="9445" width="14" style="21" customWidth="1"/>
    <col min="9446" max="9446" width="1.7109375" style="21" customWidth="1"/>
    <col min="9447" max="9691" width="11.42578125" style="21"/>
    <col min="9692" max="9692" width="4.42578125" style="21" customWidth="1"/>
    <col min="9693" max="9693" width="11.42578125" style="21"/>
    <col min="9694" max="9694" width="17.5703125" style="21" customWidth="1"/>
    <col min="9695" max="9695" width="11.5703125" style="21" customWidth="1"/>
    <col min="9696" max="9699" width="11.42578125" style="21"/>
    <col min="9700" max="9700" width="22.5703125" style="21" customWidth="1"/>
    <col min="9701" max="9701" width="14" style="21" customWidth="1"/>
    <col min="9702" max="9702" width="1.7109375" style="21" customWidth="1"/>
    <col min="9703" max="9947" width="11.42578125" style="21"/>
    <col min="9948" max="9948" width="4.42578125" style="21" customWidth="1"/>
    <col min="9949" max="9949" width="11.42578125" style="21"/>
    <col min="9950" max="9950" width="17.5703125" style="21" customWidth="1"/>
    <col min="9951" max="9951" width="11.5703125" style="21" customWidth="1"/>
    <col min="9952" max="9955" width="11.42578125" style="21"/>
    <col min="9956" max="9956" width="22.5703125" style="21" customWidth="1"/>
    <col min="9957" max="9957" width="14" style="21" customWidth="1"/>
    <col min="9958" max="9958" width="1.7109375" style="21" customWidth="1"/>
    <col min="9959" max="10203" width="11.42578125" style="21"/>
    <col min="10204" max="10204" width="4.42578125" style="21" customWidth="1"/>
    <col min="10205" max="10205" width="11.42578125" style="21"/>
    <col min="10206" max="10206" width="17.5703125" style="21" customWidth="1"/>
    <col min="10207" max="10207" width="11.5703125" style="21" customWidth="1"/>
    <col min="10208" max="10211" width="11.42578125" style="21"/>
    <col min="10212" max="10212" width="22.5703125" style="21" customWidth="1"/>
    <col min="10213" max="10213" width="14" style="21" customWidth="1"/>
    <col min="10214" max="10214" width="1.7109375" style="21" customWidth="1"/>
    <col min="10215" max="10459" width="11.42578125" style="21"/>
    <col min="10460" max="10460" width="4.42578125" style="21" customWidth="1"/>
    <col min="10461" max="10461" width="11.42578125" style="21"/>
    <col min="10462" max="10462" width="17.5703125" style="21" customWidth="1"/>
    <col min="10463" max="10463" width="11.5703125" style="21" customWidth="1"/>
    <col min="10464" max="10467" width="11.42578125" style="21"/>
    <col min="10468" max="10468" width="22.5703125" style="21" customWidth="1"/>
    <col min="10469" max="10469" width="14" style="21" customWidth="1"/>
    <col min="10470" max="10470" width="1.7109375" style="21" customWidth="1"/>
    <col min="10471" max="10715" width="11.42578125" style="21"/>
    <col min="10716" max="10716" width="4.42578125" style="21" customWidth="1"/>
    <col min="10717" max="10717" width="11.42578125" style="21"/>
    <col min="10718" max="10718" width="17.5703125" style="21" customWidth="1"/>
    <col min="10719" max="10719" width="11.5703125" style="21" customWidth="1"/>
    <col min="10720" max="10723" width="11.42578125" style="21"/>
    <col min="10724" max="10724" width="22.5703125" style="21" customWidth="1"/>
    <col min="10725" max="10725" width="14" style="21" customWidth="1"/>
    <col min="10726" max="10726" width="1.7109375" style="21" customWidth="1"/>
    <col min="10727" max="10971" width="11.42578125" style="21"/>
    <col min="10972" max="10972" width="4.42578125" style="21" customWidth="1"/>
    <col min="10973" max="10973" width="11.42578125" style="21"/>
    <col min="10974" max="10974" width="17.5703125" style="21" customWidth="1"/>
    <col min="10975" max="10975" width="11.5703125" style="21" customWidth="1"/>
    <col min="10976" max="10979" width="11.42578125" style="21"/>
    <col min="10980" max="10980" width="22.5703125" style="21" customWidth="1"/>
    <col min="10981" max="10981" width="14" style="21" customWidth="1"/>
    <col min="10982" max="10982" width="1.7109375" style="21" customWidth="1"/>
    <col min="10983" max="11227" width="11.42578125" style="21"/>
    <col min="11228" max="11228" width="4.42578125" style="21" customWidth="1"/>
    <col min="11229" max="11229" width="11.42578125" style="21"/>
    <col min="11230" max="11230" width="17.5703125" style="21" customWidth="1"/>
    <col min="11231" max="11231" width="11.5703125" style="21" customWidth="1"/>
    <col min="11232" max="11235" width="11.42578125" style="21"/>
    <col min="11236" max="11236" width="22.5703125" style="21" customWidth="1"/>
    <col min="11237" max="11237" width="14" style="21" customWidth="1"/>
    <col min="11238" max="11238" width="1.7109375" style="21" customWidth="1"/>
    <col min="11239" max="11483" width="11.42578125" style="21"/>
    <col min="11484" max="11484" width="4.42578125" style="21" customWidth="1"/>
    <col min="11485" max="11485" width="11.42578125" style="21"/>
    <col min="11486" max="11486" width="17.5703125" style="21" customWidth="1"/>
    <col min="11487" max="11487" width="11.5703125" style="21" customWidth="1"/>
    <col min="11488" max="11491" width="11.42578125" style="21"/>
    <col min="11492" max="11492" width="22.5703125" style="21" customWidth="1"/>
    <col min="11493" max="11493" width="14" style="21" customWidth="1"/>
    <col min="11494" max="11494" width="1.7109375" style="21" customWidth="1"/>
    <col min="11495" max="11739" width="11.42578125" style="21"/>
    <col min="11740" max="11740" width="4.42578125" style="21" customWidth="1"/>
    <col min="11741" max="11741" width="11.42578125" style="21"/>
    <col min="11742" max="11742" width="17.5703125" style="21" customWidth="1"/>
    <col min="11743" max="11743" width="11.5703125" style="21" customWidth="1"/>
    <col min="11744" max="11747" width="11.42578125" style="21"/>
    <col min="11748" max="11748" width="22.5703125" style="21" customWidth="1"/>
    <col min="11749" max="11749" width="14" style="21" customWidth="1"/>
    <col min="11750" max="11750" width="1.7109375" style="21" customWidth="1"/>
    <col min="11751" max="11995" width="11.42578125" style="21"/>
    <col min="11996" max="11996" width="4.42578125" style="21" customWidth="1"/>
    <col min="11997" max="11997" width="11.42578125" style="21"/>
    <col min="11998" max="11998" width="17.5703125" style="21" customWidth="1"/>
    <col min="11999" max="11999" width="11.5703125" style="21" customWidth="1"/>
    <col min="12000" max="12003" width="11.42578125" style="21"/>
    <col min="12004" max="12004" width="22.5703125" style="21" customWidth="1"/>
    <col min="12005" max="12005" width="14" style="21" customWidth="1"/>
    <col min="12006" max="12006" width="1.7109375" style="21" customWidth="1"/>
    <col min="12007" max="12251" width="11.42578125" style="21"/>
    <col min="12252" max="12252" width="4.42578125" style="21" customWidth="1"/>
    <col min="12253" max="12253" width="11.42578125" style="21"/>
    <col min="12254" max="12254" width="17.5703125" style="21" customWidth="1"/>
    <col min="12255" max="12255" width="11.5703125" style="21" customWidth="1"/>
    <col min="12256" max="12259" width="11.42578125" style="21"/>
    <col min="12260" max="12260" width="22.5703125" style="21" customWidth="1"/>
    <col min="12261" max="12261" width="14" style="21" customWidth="1"/>
    <col min="12262" max="12262" width="1.7109375" style="21" customWidth="1"/>
    <col min="12263" max="12507" width="11.42578125" style="21"/>
    <col min="12508" max="12508" width="4.42578125" style="21" customWidth="1"/>
    <col min="12509" max="12509" width="11.42578125" style="21"/>
    <col min="12510" max="12510" width="17.5703125" style="21" customWidth="1"/>
    <col min="12511" max="12511" width="11.5703125" style="21" customWidth="1"/>
    <col min="12512" max="12515" width="11.42578125" style="21"/>
    <col min="12516" max="12516" width="22.5703125" style="21" customWidth="1"/>
    <col min="12517" max="12517" width="14" style="21" customWidth="1"/>
    <col min="12518" max="12518" width="1.7109375" style="21" customWidth="1"/>
    <col min="12519" max="12763" width="11.42578125" style="21"/>
    <col min="12764" max="12764" width="4.42578125" style="21" customWidth="1"/>
    <col min="12765" max="12765" width="11.42578125" style="21"/>
    <col min="12766" max="12766" width="17.5703125" style="21" customWidth="1"/>
    <col min="12767" max="12767" width="11.5703125" style="21" customWidth="1"/>
    <col min="12768" max="12771" width="11.42578125" style="21"/>
    <col min="12772" max="12772" width="22.5703125" style="21" customWidth="1"/>
    <col min="12773" max="12773" width="14" style="21" customWidth="1"/>
    <col min="12774" max="12774" width="1.7109375" style="21" customWidth="1"/>
    <col min="12775" max="13019" width="11.42578125" style="21"/>
    <col min="13020" max="13020" width="4.42578125" style="21" customWidth="1"/>
    <col min="13021" max="13021" width="11.42578125" style="21"/>
    <col min="13022" max="13022" width="17.5703125" style="21" customWidth="1"/>
    <col min="13023" max="13023" width="11.5703125" style="21" customWidth="1"/>
    <col min="13024" max="13027" width="11.42578125" style="21"/>
    <col min="13028" max="13028" width="22.5703125" style="21" customWidth="1"/>
    <col min="13029" max="13029" width="14" style="21" customWidth="1"/>
    <col min="13030" max="13030" width="1.7109375" style="21" customWidth="1"/>
    <col min="13031" max="13275" width="11.42578125" style="21"/>
    <col min="13276" max="13276" width="4.42578125" style="21" customWidth="1"/>
    <col min="13277" max="13277" width="11.42578125" style="21"/>
    <col min="13278" max="13278" width="17.5703125" style="21" customWidth="1"/>
    <col min="13279" max="13279" width="11.5703125" style="21" customWidth="1"/>
    <col min="13280" max="13283" width="11.42578125" style="21"/>
    <col min="13284" max="13284" width="22.5703125" style="21" customWidth="1"/>
    <col min="13285" max="13285" width="14" style="21" customWidth="1"/>
    <col min="13286" max="13286" width="1.7109375" style="21" customWidth="1"/>
    <col min="13287" max="13531" width="11.42578125" style="21"/>
    <col min="13532" max="13532" width="4.42578125" style="21" customWidth="1"/>
    <col min="13533" max="13533" width="11.42578125" style="21"/>
    <col min="13534" max="13534" width="17.5703125" style="21" customWidth="1"/>
    <col min="13535" max="13535" width="11.5703125" style="21" customWidth="1"/>
    <col min="13536" max="13539" width="11.42578125" style="21"/>
    <col min="13540" max="13540" width="22.5703125" style="21" customWidth="1"/>
    <col min="13541" max="13541" width="14" style="21" customWidth="1"/>
    <col min="13542" max="13542" width="1.7109375" style="21" customWidth="1"/>
    <col min="13543" max="13787" width="11.42578125" style="21"/>
    <col min="13788" max="13788" width="4.42578125" style="21" customWidth="1"/>
    <col min="13789" max="13789" width="11.42578125" style="21"/>
    <col min="13790" max="13790" width="17.5703125" style="21" customWidth="1"/>
    <col min="13791" max="13791" width="11.5703125" style="21" customWidth="1"/>
    <col min="13792" max="13795" width="11.42578125" style="21"/>
    <col min="13796" max="13796" width="22.5703125" style="21" customWidth="1"/>
    <col min="13797" max="13797" width="14" style="21" customWidth="1"/>
    <col min="13798" max="13798" width="1.7109375" style="21" customWidth="1"/>
    <col min="13799" max="14043" width="11.42578125" style="21"/>
    <col min="14044" max="14044" width="4.42578125" style="21" customWidth="1"/>
    <col min="14045" max="14045" width="11.42578125" style="21"/>
    <col min="14046" max="14046" width="17.5703125" style="21" customWidth="1"/>
    <col min="14047" max="14047" width="11.5703125" style="21" customWidth="1"/>
    <col min="14048" max="14051" width="11.42578125" style="21"/>
    <col min="14052" max="14052" width="22.5703125" style="21" customWidth="1"/>
    <col min="14053" max="14053" width="14" style="21" customWidth="1"/>
    <col min="14054" max="14054" width="1.7109375" style="21" customWidth="1"/>
    <col min="14055" max="14299" width="11.42578125" style="21"/>
    <col min="14300" max="14300" width="4.42578125" style="21" customWidth="1"/>
    <col min="14301" max="14301" width="11.42578125" style="21"/>
    <col min="14302" max="14302" width="17.5703125" style="21" customWidth="1"/>
    <col min="14303" max="14303" width="11.5703125" style="21" customWidth="1"/>
    <col min="14304" max="14307" width="11.42578125" style="21"/>
    <col min="14308" max="14308" width="22.5703125" style="21" customWidth="1"/>
    <col min="14309" max="14309" width="14" style="21" customWidth="1"/>
    <col min="14310" max="14310" width="1.7109375" style="21" customWidth="1"/>
    <col min="14311" max="14555" width="11.42578125" style="21"/>
    <col min="14556" max="14556" width="4.42578125" style="21" customWidth="1"/>
    <col min="14557" max="14557" width="11.42578125" style="21"/>
    <col min="14558" max="14558" width="17.5703125" style="21" customWidth="1"/>
    <col min="14559" max="14559" width="11.5703125" style="21" customWidth="1"/>
    <col min="14560" max="14563" width="11.42578125" style="21"/>
    <col min="14564" max="14564" width="22.5703125" style="21" customWidth="1"/>
    <col min="14565" max="14565" width="14" style="21" customWidth="1"/>
    <col min="14566" max="14566" width="1.7109375" style="21" customWidth="1"/>
    <col min="14567" max="14811" width="11.42578125" style="21"/>
    <col min="14812" max="14812" width="4.42578125" style="21" customWidth="1"/>
    <col min="14813" max="14813" width="11.42578125" style="21"/>
    <col min="14814" max="14814" width="17.5703125" style="21" customWidth="1"/>
    <col min="14815" max="14815" width="11.5703125" style="21" customWidth="1"/>
    <col min="14816" max="14819" width="11.42578125" style="21"/>
    <col min="14820" max="14820" width="22.5703125" style="21" customWidth="1"/>
    <col min="14821" max="14821" width="14" style="21" customWidth="1"/>
    <col min="14822" max="14822" width="1.7109375" style="21" customWidth="1"/>
    <col min="14823" max="15067" width="11.42578125" style="21"/>
    <col min="15068" max="15068" width="4.42578125" style="21" customWidth="1"/>
    <col min="15069" max="15069" width="11.42578125" style="21"/>
    <col min="15070" max="15070" width="17.5703125" style="21" customWidth="1"/>
    <col min="15071" max="15071" width="11.5703125" style="21" customWidth="1"/>
    <col min="15072" max="15075" width="11.42578125" style="21"/>
    <col min="15076" max="15076" width="22.5703125" style="21" customWidth="1"/>
    <col min="15077" max="15077" width="14" style="21" customWidth="1"/>
    <col min="15078" max="15078" width="1.7109375" style="21" customWidth="1"/>
    <col min="15079" max="15323" width="11.42578125" style="21"/>
    <col min="15324" max="15324" width="4.42578125" style="21" customWidth="1"/>
    <col min="15325" max="15325" width="11.42578125" style="21"/>
    <col min="15326" max="15326" width="17.5703125" style="21" customWidth="1"/>
    <col min="15327" max="15327" width="11.5703125" style="21" customWidth="1"/>
    <col min="15328" max="15331" width="11.42578125" style="21"/>
    <col min="15332" max="15332" width="22.5703125" style="21" customWidth="1"/>
    <col min="15333" max="15333" width="14" style="21" customWidth="1"/>
    <col min="15334" max="15334" width="1.7109375" style="21" customWidth="1"/>
    <col min="15335" max="15579" width="11.42578125" style="21"/>
    <col min="15580" max="15580" width="4.42578125" style="21" customWidth="1"/>
    <col min="15581" max="15581" width="11.42578125" style="21"/>
    <col min="15582" max="15582" width="17.5703125" style="21" customWidth="1"/>
    <col min="15583" max="15583" width="11.5703125" style="21" customWidth="1"/>
    <col min="15584" max="15587" width="11.42578125" style="21"/>
    <col min="15588" max="15588" width="22.5703125" style="21" customWidth="1"/>
    <col min="15589" max="15589" width="14" style="21" customWidth="1"/>
    <col min="15590" max="15590" width="1.7109375" style="21" customWidth="1"/>
    <col min="15591" max="15835" width="11.42578125" style="21"/>
    <col min="15836" max="15836" width="4.42578125" style="21" customWidth="1"/>
    <col min="15837" max="15837" width="11.42578125" style="21"/>
    <col min="15838" max="15838" width="17.5703125" style="21" customWidth="1"/>
    <col min="15839" max="15839" width="11.5703125" style="21" customWidth="1"/>
    <col min="15840" max="15843" width="11.42578125" style="21"/>
    <col min="15844" max="15844" width="22.5703125" style="21" customWidth="1"/>
    <col min="15845" max="15845" width="14" style="21" customWidth="1"/>
    <col min="15846" max="15846" width="1.7109375" style="21" customWidth="1"/>
    <col min="15847" max="16091" width="11.42578125" style="21"/>
    <col min="16092" max="16092" width="4.42578125" style="21" customWidth="1"/>
    <col min="16093" max="16093" width="11.42578125" style="21"/>
    <col min="16094" max="16094" width="17.5703125" style="21" customWidth="1"/>
    <col min="16095" max="16095" width="11.5703125" style="21" customWidth="1"/>
    <col min="16096" max="16099" width="11.42578125" style="21"/>
    <col min="16100" max="16100" width="22.5703125" style="21" customWidth="1"/>
    <col min="16101" max="16101" width="21.5703125" style="21" bestFit="1" customWidth="1"/>
    <col min="16102" max="16102" width="1.7109375" style="21" customWidth="1"/>
    <col min="16103" max="16384" width="11.42578125" style="21"/>
  </cols>
  <sheetData>
    <row r="1" spans="2:10" ht="18" customHeight="1" thickBot="1" x14ac:dyDescent="0.25"/>
    <row r="2" spans="2:10" ht="35.25" customHeight="1" thickBot="1" x14ac:dyDescent="0.25">
      <c r="B2" s="71"/>
      <c r="C2" s="72"/>
      <c r="D2" s="73" t="s">
        <v>183</v>
      </c>
      <c r="E2" s="74"/>
      <c r="F2" s="74"/>
      <c r="G2" s="74"/>
      <c r="H2" s="74"/>
      <c r="I2" s="75"/>
      <c r="J2" s="76" t="s">
        <v>184</v>
      </c>
    </row>
    <row r="3" spans="2:10" ht="41.25" customHeight="1" thickBot="1" x14ac:dyDescent="0.25">
      <c r="B3" s="77"/>
      <c r="C3" s="78"/>
      <c r="D3" s="79" t="s">
        <v>185</v>
      </c>
      <c r="E3" s="80"/>
      <c r="F3" s="80"/>
      <c r="G3" s="80"/>
      <c r="H3" s="80"/>
      <c r="I3" s="81"/>
      <c r="J3" s="82" t="s">
        <v>186</v>
      </c>
    </row>
    <row r="4" spans="2:10" x14ac:dyDescent="0.2">
      <c r="B4" s="40"/>
      <c r="J4" s="41"/>
    </row>
    <row r="5" spans="2:10" x14ac:dyDescent="0.2">
      <c r="B5" s="40"/>
      <c r="J5" s="41"/>
    </row>
    <row r="6" spans="2:10" x14ac:dyDescent="0.2">
      <c r="B6" s="40"/>
      <c r="C6" s="42" t="s">
        <v>180</v>
      </c>
      <c r="D6" s="83"/>
      <c r="E6" s="43"/>
      <c r="J6" s="41"/>
    </row>
    <row r="7" spans="2:10" x14ac:dyDescent="0.2">
      <c r="B7" s="40"/>
      <c r="J7" s="41"/>
    </row>
    <row r="8" spans="2:10" x14ac:dyDescent="0.2">
      <c r="B8" s="40"/>
      <c r="C8" s="42" t="s">
        <v>149</v>
      </c>
      <c r="J8" s="41"/>
    </row>
    <row r="9" spans="2:10" x14ac:dyDescent="0.2">
      <c r="B9" s="40"/>
      <c r="C9" s="42" t="s">
        <v>150</v>
      </c>
      <c r="J9" s="41"/>
    </row>
    <row r="10" spans="2:10" x14ac:dyDescent="0.2">
      <c r="B10" s="40"/>
      <c r="J10" s="41"/>
    </row>
    <row r="11" spans="2:10" x14ac:dyDescent="0.2">
      <c r="B11" s="40"/>
      <c r="C11" s="21" t="s">
        <v>187</v>
      </c>
      <c r="J11" s="41"/>
    </row>
    <row r="12" spans="2:10" x14ac:dyDescent="0.2">
      <c r="B12" s="40"/>
      <c r="C12" s="44"/>
      <c r="J12" s="41"/>
    </row>
    <row r="13" spans="2:10" x14ac:dyDescent="0.2">
      <c r="B13" s="40"/>
      <c r="C13" s="84" t="s">
        <v>192</v>
      </c>
      <c r="D13" s="43"/>
      <c r="H13" s="45" t="s">
        <v>151</v>
      </c>
      <c r="I13" s="45" t="s">
        <v>152</v>
      </c>
      <c r="J13" s="41"/>
    </row>
    <row r="14" spans="2:10" x14ac:dyDescent="0.2">
      <c r="B14" s="40"/>
      <c r="C14" s="42" t="s">
        <v>153</v>
      </c>
      <c r="D14" s="42"/>
      <c r="E14" s="42"/>
      <c r="F14" s="42"/>
      <c r="H14" s="85">
        <v>31</v>
      </c>
      <c r="I14" s="86">
        <v>2641163</v>
      </c>
      <c r="J14" s="41"/>
    </row>
    <row r="15" spans="2:10" x14ac:dyDescent="0.2">
      <c r="B15" s="40"/>
      <c r="C15" s="21" t="s">
        <v>154</v>
      </c>
      <c r="H15" s="87">
        <v>3</v>
      </c>
      <c r="I15" s="88">
        <v>90306</v>
      </c>
      <c r="J15" s="41"/>
    </row>
    <row r="16" spans="2:10" x14ac:dyDescent="0.2">
      <c r="B16" s="40"/>
      <c r="C16" s="21" t="s">
        <v>155</v>
      </c>
      <c r="H16" s="87">
        <v>15</v>
      </c>
      <c r="I16" s="88">
        <v>454067</v>
      </c>
      <c r="J16" s="41"/>
    </row>
    <row r="17" spans="2:10" x14ac:dyDescent="0.2">
      <c r="B17" s="40"/>
      <c r="C17" s="21" t="s">
        <v>156</v>
      </c>
      <c r="H17" s="87">
        <v>13</v>
      </c>
      <c r="I17" s="88">
        <v>2096790</v>
      </c>
      <c r="J17" s="41"/>
    </row>
    <row r="18" spans="2:10" x14ac:dyDescent="0.2">
      <c r="B18" s="40"/>
      <c r="C18" s="21" t="s">
        <v>157</v>
      </c>
      <c r="H18" s="87">
        <v>0</v>
      </c>
      <c r="I18" s="88">
        <v>0</v>
      </c>
      <c r="J18" s="41"/>
    </row>
    <row r="19" spans="2:10" x14ac:dyDescent="0.2">
      <c r="B19" s="40"/>
      <c r="C19" s="21" t="s">
        <v>188</v>
      </c>
      <c r="H19" s="89">
        <v>0</v>
      </c>
      <c r="I19" s="90">
        <v>0</v>
      </c>
      <c r="J19" s="41"/>
    </row>
    <row r="20" spans="2:10" x14ac:dyDescent="0.2">
      <c r="B20" s="40"/>
      <c r="C20" s="42" t="s">
        <v>189</v>
      </c>
      <c r="D20" s="42"/>
      <c r="E20" s="42"/>
      <c r="F20" s="42"/>
      <c r="H20" s="87">
        <f>SUM(H15:H19)</f>
        <v>31</v>
      </c>
      <c r="I20" s="86">
        <f>(I15+I16+I17+I18+I19)</f>
        <v>2641163</v>
      </c>
      <c r="J20" s="41"/>
    </row>
    <row r="21" spans="2:10" ht="13.5" thickBot="1" x14ac:dyDescent="0.25">
      <c r="B21" s="40"/>
      <c r="C21" s="42"/>
      <c r="D21" s="42"/>
      <c r="H21" s="91"/>
      <c r="I21" s="92"/>
      <c r="J21" s="41"/>
    </row>
    <row r="22" spans="2:10" ht="13.5" thickTop="1" x14ac:dyDescent="0.2">
      <c r="B22" s="40"/>
      <c r="C22" s="42"/>
      <c r="D22" s="42"/>
      <c r="H22" s="57"/>
      <c r="I22" s="49"/>
      <c r="J22" s="41"/>
    </row>
    <row r="23" spans="2:10" x14ac:dyDescent="0.2">
      <c r="B23" s="40"/>
      <c r="G23" s="57"/>
      <c r="H23" s="57"/>
      <c r="I23" s="57"/>
      <c r="J23" s="41"/>
    </row>
    <row r="24" spans="2:10" ht="13.5" thickBot="1" x14ac:dyDescent="0.25">
      <c r="B24" s="40"/>
      <c r="C24" s="58"/>
      <c r="D24" s="58"/>
      <c r="G24" s="58" t="s">
        <v>178</v>
      </c>
      <c r="H24" s="58"/>
      <c r="I24" s="57"/>
      <c r="J24" s="41"/>
    </row>
    <row r="25" spans="2:10" x14ac:dyDescent="0.2">
      <c r="B25" s="40"/>
      <c r="C25" s="57" t="s">
        <v>190</v>
      </c>
      <c r="D25" s="57"/>
      <c r="G25" s="57" t="s">
        <v>191</v>
      </c>
      <c r="H25" s="57"/>
      <c r="I25" s="57"/>
      <c r="J25" s="41"/>
    </row>
    <row r="26" spans="2:10" ht="18.75" customHeight="1" thickBot="1" x14ac:dyDescent="0.25">
      <c r="B26" s="61"/>
      <c r="C26" s="62"/>
      <c r="D26" s="62"/>
      <c r="E26" s="62"/>
      <c r="F26" s="62"/>
      <c r="G26" s="58"/>
      <c r="H26" s="58"/>
      <c r="I26" s="58"/>
      <c r="J26" s="63"/>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vt:lpstr>
      <vt:lpstr>FOR_CSA_004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JEFE CARTERA</dc:creator>
  <cp:lastModifiedBy>Natalia Elena Granados Oviedo</cp:lastModifiedBy>
  <dcterms:created xsi:type="dcterms:W3CDTF">2023-09-12T19:13:36Z</dcterms:created>
  <dcterms:modified xsi:type="dcterms:W3CDTF">2023-09-21T16:01:18Z</dcterms:modified>
</cp:coreProperties>
</file>