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14003448 AUDIOCOM S.A.S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FACTURA'!$A$2:$Z$45</definedName>
    <definedName name="_xlnm._FilterDatabase" localSheetId="0" hidden="1">'INFO IPS'!$A$1:$J$11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W1" i="2" l="1"/>
  <c r="U1" i="2"/>
  <c r="T1" i="2"/>
  <c r="R1" i="2"/>
  <c r="Q1" i="2"/>
  <c r="P1" i="2"/>
  <c r="O1" i="2"/>
  <c r="N1" i="2"/>
  <c r="J1" i="2"/>
  <c r="K1" i="2"/>
  <c r="L1" i="2" l="1"/>
  <c r="H45" i="1"/>
</calcChain>
</file>

<file path=xl/sharedStrings.xml><?xml version="1.0" encoding="utf-8"?>
<sst xmlns="http://schemas.openxmlformats.org/spreadsheetml/2006/main" count="549" uniqueCount="174">
  <si>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</si>
  <si>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</si>
  <si>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</si>
  <si>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</si>
  <si>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</si>
  <si>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</si>
  <si>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</si>
  <si>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</si>
  <si>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</si>
  <si>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</si>
  <si>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AUDIOCOM SAS</t>
  </si>
  <si>
    <t>FE</t>
  </si>
  <si>
    <t>EVENTO</t>
  </si>
  <si>
    <t>CALI</t>
  </si>
  <si>
    <t>PEREIRA</t>
  </si>
  <si>
    <t>ARMENIA</t>
  </si>
  <si>
    <t>MANIZALES</t>
  </si>
  <si>
    <t xml:space="preserve"> </t>
  </si>
  <si>
    <t>ALF+FAC</t>
  </si>
  <si>
    <t>FE729174</t>
  </si>
  <si>
    <t>FE806218</t>
  </si>
  <si>
    <t>FE814721</t>
  </si>
  <si>
    <t>FE814731</t>
  </si>
  <si>
    <t>FE814733</t>
  </si>
  <si>
    <t>FE814734</t>
  </si>
  <si>
    <t>FE814735</t>
  </si>
  <si>
    <t>FE814744</t>
  </si>
  <si>
    <t>FE814745</t>
  </si>
  <si>
    <t>FE814746</t>
  </si>
  <si>
    <t>FE822314</t>
  </si>
  <si>
    <t>FE822315</t>
  </si>
  <si>
    <t>FE822316</t>
  </si>
  <si>
    <t>FE822318</t>
  </si>
  <si>
    <t>FE822323</t>
  </si>
  <si>
    <t>FE822324</t>
  </si>
  <si>
    <t>FE822326</t>
  </si>
  <si>
    <t>FE822328</t>
  </si>
  <si>
    <t>FE822355</t>
  </si>
  <si>
    <t>FE828310</t>
  </si>
  <si>
    <t>FE828311</t>
  </si>
  <si>
    <t>FE828312</t>
  </si>
  <si>
    <t>FE828313</t>
  </si>
  <si>
    <t>FE828314</t>
  </si>
  <si>
    <t>FE834238</t>
  </si>
  <si>
    <t>FE834246</t>
  </si>
  <si>
    <t>FE834248</t>
  </si>
  <si>
    <t>FE834249</t>
  </si>
  <si>
    <t>FE834250</t>
  </si>
  <si>
    <t>FE834963</t>
  </si>
  <si>
    <t>FE834964</t>
  </si>
  <si>
    <t>FE834965</t>
  </si>
  <si>
    <t>FE842990</t>
  </si>
  <si>
    <t>FE842991</t>
  </si>
  <si>
    <t>FE842992</t>
  </si>
  <si>
    <t>FE842993</t>
  </si>
  <si>
    <t>FE842994</t>
  </si>
  <si>
    <t>FE842995</t>
  </si>
  <si>
    <t>FE842996</t>
  </si>
  <si>
    <t>FE842997</t>
  </si>
  <si>
    <t>FE842998</t>
  </si>
  <si>
    <t>FE843916</t>
  </si>
  <si>
    <t>FE848654</t>
  </si>
  <si>
    <t>Llave</t>
  </si>
  <si>
    <t>814003448_FE729174</t>
  </si>
  <si>
    <t>814003448_FE806218</t>
  </si>
  <si>
    <t>814003448_FE814721</t>
  </si>
  <si>
    <t>814003448_FE814731</t>
  </si>
  <si>
    <t>814003448_FE814733</t>
  </si>
  <si>
    <t>814003448_FE814734</t>
  </si>
  <si>
    <t>814003448_FE814735</t>
  </si>
  <si>
    <t>814003448_FE814744</t>
  </si>
  <si>
    <t>814003448_FE814745</t>
  </si>
  <si>
    <t>814003448_FE814746</t>
  </si>
  <si>
    <t>814003448_FE822314</t>
  </si>
  <si>
    <t>814003448_FE822315</t>
  </si>
  <si>
    <t>814003448_FE822316</t>
  </si>
  <si>
    <t>814003448_FE822318</t>
  </si>
  <si>
    <t>814003448_FE822323</t>
  </si>
  <si>
    <t>814003448_FE822324</t>
  </si>
  <si>
    <t>814003448_FE822326</t>
  </si>
  <si>
    <t>814003448_FE822328</t>
  </si>
  <si>
    <t>814003448_FE822355</t>
  </si>
  <si>
    <t>814003448_FE828310</t>
  </si>
  <si>
    <t>814003448_FE828311</t>
  </si>
  <si>
    <t>814003448_FE828312</t>
  </si>
  <si>
    <t>814003448_FE828313</t>
  </si>
  <si>
    <t>814003448_FE828314</t>
  </si>
  <si>
    <t>814003448_FE834238</t>
  </si>
  <si>
    <t>814003448_FE834246</t>
  </si>
  <si>
    <t>814003448_FE834248</t>
  </si>
  <si>
    <t>814003448_FE834249</t>
  </si>
  <si>
    <t>814003448_FE834250</t>
  </si>
  <si>
    <t>814003448_FE834963</t>
  </si>
  <si>
    <t>814003448_FE834964</t>
  </si>
  <si>
    <t>814003448_FE834965</t>
  </si>
  <si>
    <t>814003448_FE842990</t>
  </si>
  <si>
    <t>814003448_FE842991</t>
  </si>
  <si>
    <t>814003448_FE842992</t>
  </si>
  <si>
    <t>814003448_FE842993</t>
  </si>
  <si>
    <t>814003448_FE842994</t>
  </si>
  <si>
    <t>814003448_FE842995</t>
  </si>
  <si>
    <t>814003448_FE842996</t>
  </si>
  <si>
    <t>814003448_FE842997</t>
  </si>
  <si>
    <t>814003448_FE842998</t>
  </si>
  <si>
    <t>814003448_FE843916</t>
  </si>
  <si>
    <t>814003448_FE848654</t>
  </si>
  <si>
    <t xml:space="preserve">Fecha de radicacion EPS </t>
  </si>
  <si>
    <t>Estado de Factura EPS Febero 01</t>
  </si>
  <si>
    <t>box</t>
  </si>
  <si>
    <t>Finalizada</t>
  </si>
  <si>
    <t>Para respuesta prestador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</si>
  <si>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</si>
  <si>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</si>
  <si>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</si>
  <si>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</si>
  <si>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</si>
  <si>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</si>
  <si>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Observacion de la glosa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</si>
  <si>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</si>
  <si>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</si>
  <si>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</si>
  <si>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</si>
  <si>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</si>
  <si>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29.12.2023</t>
  </si>
  <si>
    <t>23.01.2024</t>
  </si>
  <si>
    <t>Fecha de corte</t>
  </si>
  <si>
    <t>COPAGO / CUOTA MODERADORASE GLOSA $1400 POR NO DESCUENTO O COBRO AL PACIENTEKEVIN YALANDA</t>
  </si>
  <si>
    <t>FACTURA CANCELADA PARCIALMENTE - GLOSA PENDIENTE POR CONCILIAR</t>
  </si>
  <si>
    <t>FACTURA PENDIENTE EN PROGRAMACION PARA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</si>
  <si>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</si>
  <si>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</si>
  <si>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</si>
  <si>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</si>
  <si>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</si>
  <si>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</si>
  <si>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</si>
  <si>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</si>
  <si>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</si>
  <si>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</si>
  <si>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</si>
  <si>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</si>
  <si>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</si>
  <si>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</si>
  <si>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</si>
  <si>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</si>
  <si>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</si>
  <si>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</si>
  <si>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</si>
  <si>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</si>
  <si>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</si>
  <si>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</si>
  <si>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</si>
  <si>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CANCELADA PARCIALMENTE - GLOSA ACEPTADA POR LA IPS</t>
  </si>
  <si>
    <t>GLOSA ACEPTADA POR LA IPS</t>
  </si>
  <si>
    <t>Señores: AUDIOCOM SAS</t>
  </si>
  <si>
    <t>NIT: 814003448</t>
  </si>
  <si>
    <t>Santiago de Cali, Febero 01 del 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</si>
  <si>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</si>
  <si>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</si>
  <si>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</si>
  <si>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</si>
  <si>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</si>
  <si>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</si>
  <si>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</si>
  <si>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</si>
  <si>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</si>
  <si>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</si>
  <si>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</si>
  <si>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01 FEBRERO DEL 2024</t>
  </si>
  <si>
    <t xml:space="preserve"> AUDIOCOM SAS</t>
  </si>
  <si>
    <t>Duvan Arley Motavita Nova</t>
  </si>
  <si>
    <t>Con Corte al dia: 31/12/2023</t>
  </si>
  <si>
    <t>Analista de Cartera</t>
  </si>
  <si>
    <t>A continuacion me permito remitir nuestra respuesta al estado de cartera presentado en la fecha:24/01/2024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</si>
</sst>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.00_-;\-[$$-240A]\ * #,##0.00_-;_-[$$-240A]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167" fontId="2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6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165" fontId="0" fillId="0" borderId="0" xfId="1" applyNumberFormat="1" applyFont="1" applyFill="1" applyBorder="1"/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5" fillId="0" borderId="7" xfId="3" applyFont="1" applyBorder="1"/>
    <xf numFmtId="0" fontId="5" fillId="0" borderId="8" xfId="3" applyFont="1" applyBorder="1"/>
    <xf numFmtId="0" fontId="6" fillId="0" borderId="0" xfId="3" applyFont="1"/>
    <xf numFmtId="14" fontId="5" fillId="0" borderId="0" xfId="3" applyNumberFormat="1" applyFont="1"/>
    <xf numFmtId="166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5" fillId="0" borderId="0" xfId="2" applyNumberFormat="1" applyFont="1"/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9" fontId="5" fillId="0" borderId="0" xfId="3" applyNumberFormat="1" applyFont="1"/>
    <xf numFmtId="168" fontId="5" fillId="0" borderId="10" xfId="4" applyNumberFormat="1" applyFont="1" applyBorder="1" applyAlignment="1">
      <alignment horizontal="center"/>
    </xf>
    <xf numFmtId="169" fontId="5" fillId="0" borderId="10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0" fontId="7" fillId="0" borderId="0" xfId="3" applyFont="1"/>
    <xf numFmtId="168" fontId="4" fillId="0" borderId="10" xfId="4" applyNumberFormat="1" applyFont="1" applyBorder="1" applyAlignment="1">
      <alignment horizontal="center"/>
    </xf>
    <xf numFmtId="169" fontId="4" fillId="0" borderId="10" xfId="2" applyNumberFormat="1" applyFont="1" applyBorder="1" applyAlignment="1">
      <alignment horizontal="right"/>
    </xf>
    <xf numFmtId="0" fontId="4" fillId="0" borderId="8" xfId="3" applyFont="1" applyBorder="1"/>
    <xf numFmtId="168" fontId="4" fillId="0" borderId="0" xfId="2" applyNumberFormat="1" applyFont="1" applyAlignment="1">
      <alignment horizontal="right"/>
    </xf>
    <xf numFmtId="168" fontId="7" fillId="0" borderId="14" xfId="4" applyNumberFormat="1" applyFont="1" applyBorder="1" applyAlignment="1">
      <alignment horizontal="center"/>
    </xf>
    <xf numFmtId="169" fontId="7" fillId="0" borderId="14" xfId="2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4" applyFont="1"/>
    <xf numFmtId="169" fontId="4" fillId="0" borderId="0" xfId="2" applyNumberFormat="1" applyFont="1"/>
    <xf numFmtId="170" fontId="7" fillId="0" borderId="10" xfId="3" applyNumberFormat="1" applyFont="1" applyBorder="1"/>
    <xf numFmtId="170" fontId="4" fillId="0" borderId="10" xfId="3" applyNumberFormat="1" applyFont="1" applyBorder="1"/>
    <xf numFmtId="167" fontId="7" fillId="0" borderId="10" xfId="4" applyFont="1" applyBorder="1"/>
    <xf numFmtId="169" fontId="4" fillId="0" borderId="10" xfId="2" applyNumberFormat="1" applyFont="1" applyBorder="1"/>
    <xf numFmtId="170" fontId="7" fillId="0" borderId="0" xfId="3" applyNumberFormat="1" applyFont="1"/>
    <xf numFmtId="0" fontId="5" fillId="0" borderId="9" xfId="3" applyFont="1" applyBorder="1"/>
    <xf numFmtId="0" fontId="5" fillId="0" borderId="10" xfId="3" applyFont="1" applyBorder="1"/>
    <xf numFmtId="170" fontId="5" fillId="0" borderId="10" xfId="3" applyNumberFormat="1" applyFont="1" applyBorder="1"/>
    <xf numFmtId="0" fontId="5" fillId="0" borderId="11" xfId="3" applyFont="1" applyBorder="1"/>
    <xf numFmtId="165" fontId="1" fillId="0" borderId="0" xfId="0" applyNumberFormat="1" applyFont="1" applyAlignment="1">
      <alignment wrapText="1"/>
    </xf>
    <xf numFmtId="0" fontId="6" fillId="0" borderId="0" xfId="3" applyFont="1" applyAlignment="1">
      <alignment horizontal="center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0" fontId="5" fillId="0" borderId="2" xfId="1" applyNumberFormat="1" applyFont="1" applyBorder="1" applyAlignment="1">
      <alignment horizontal="center"/>
    </xf>
    <xf numFmtId="171" fontId="5" fillId="0" borderId="2" xfId="1" applyNumberFormat="1" applyFont="1" applyBorder="1" applyAlignment="1">
      <alignment horizontal="right"/>
    </xf>
    <xf numFmtId="165" fontId="5" fillId="0" borderId="14" xfId="1" applyNumberFormat="1" applyFont="1" applyBorder="1" applyAlignment="1">
      <alignment horizontal="center"/>
    </xf>
    <xf numFmtId="171" fontId="5" fillId="0" borderId="14" xfId="1" applyNumberFormat="1" applyFont="1" applyBorder="1" applyAlignment="1">
      <alignment horizontal="right"/>
    </xf>
    <xf numFmtId="0" fontId="0" fillId="0" borderId="0" xfId="3" applyFont="1"/>
    <xf numFmtId="170" fontId="5" fillId="0" borderId="0" xfId="3" applyNumberFormat="1" applyFont="1"/>
    <xf numFmtId="170" fontId="5" fillId="0" borderId="0" xfId="3" applyNumberFormat="1" applyFont="1" applyAlignment="1">
      <alignment horizontal="right"/>
    </xf>
    <xf numFmtId="170" fontId="6" fillId="0" borderId="10" xfId="3" applyNumberFormat="1" applyFont="1" applyBorder="1"/>
    <xf numFmtId="170" fontId="6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topLeftCell="A36" zoomScale="120" zoomScaleNormal="120" workbookViewId="0">
      <selection activeCell="B47" sqref="B47:B48"/>
    </sheetView>
  </sheetViews>
  <sheetFormatPr baseColWidth="10" defaultRowHeight="14.5" x14ac:dyDescent="0.35"/>
  <cols>
    <col min="2" max="2" width="15" bestFit="1" customWidth="1"/>
    <col min="3" max="3" width="9" customWidth="1"/>
    <col min="4" max="4" width="9.54296875" bestFit="1" customWidth="1"/>
    <col min="5" max="6" width="11.26953125" bestFit="1" customWidth="1"/>
    <col min="7" max="8" width="15.26953125" bestFit="1" customWidth="1"/>
    <col min="9" max="9" width="15.7265625" bestFit="1" customWidth="1"/>
    <col min="10" max="10" width="11.45312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3" x14ac:dyDescent="0.35">
      <c r="A2" s="1">
        <v>814003448</v>
      </c>
      <c r="B2" s="1" t="s">
        <v>10</v>
      </c>
      <c r="C2" s="1" t="s">
        <v>11</v>
      </c>
      <c r="D2" s="1">
        <v>729174</v>
      </c>
      <c r="E2" s="4">
        <v>44761</v>
      </c>
      <c r="F2" s="4">
        <v>44761</v>
      </c>
      <c r="G2" s="1">
        <v>7007000</v>
      </c>
      <c r="H2" s="5">
        <v>4175761</v>
      </c>
      <c r="I2" s="1" t="s">
        <v>12</v>
      </c>
      <c r="J2" s="1" t="s">
        <v>13</v>
      </c>
    </row>
    <row r="3" spans="1:13" x14ac:dyDescent="0.35">
      <c r="A3" s="1">
        <v>814003448</v>
      </c>
      <c r="B3" s="1" t="s">
        <v>10</v>
      </c>
      <c r="C3" s="1" t="s">
        <v>11</v>
      </c>
      <c r="D3" s="1">
        <v>806218</v>
      </c>
      <c r="E3" s="4">
        <v>45020</v>
      </c>
      <c r="F3" s="4">
        <v>45026</v>
      </c>
      <c r="G3" s="1">
        <v>28840</v>
      </c>
      <c r="H3" s="5">
        <v>27140</v>
      </c>
      <c r="I3" s="1" t="s">
        <v>12</v>
      </c>
      <c r="J3" s="1" t="s">
        <v>14</v>
      </c>
    </row>
    <row r="4" spans="1:13" x14ac:dyDescent="0.35">
      <c r="A4" s="1">
        <v>814003448</v>
      </c>
      <c r="B4" s="1" t="s">
        <v>10</v>
      </c>
      <c r="C4" s="1" t="s">
        <v>11</v>
      </c>
      <c r="D4" s="1">
        <v>814721</v>
      </c>
      <c r="E4" s="4">
        <v>45054</v>
      </c>
      <c r="F4" s="4">
        <v>45056</v>
      </c>
      <c r="G4" s="1">
        <v>28840</v>
      </c>
      <c r="H4" s="5">
        <v>28840</v>
      </c>
      <c r="I4" s="1" t="s">
        <v>12</v>
      </c>
      <c r="J4" s="1" t="s">
        <v>15</v>
      </c>
    </row>
    <row r="5" spans="1:13" x14ac:dyDescent="0.35">
      <c r="A5" s="1">
        <v>814003448</v>
      </c>
      <c r="B5" s="1" t="s">
        <v>10</v>
      </c>
      <c r="C5" s="1" t="s">
        <v>11</v>
      </c>
      <c r="D5" s="1">
        <v>814731</v>
      </c>
      <c r="E5" s="4">
        <v>45054</v>
      </c>
      <c r="F5" s="4">
        <v>45056</v>
      </c>
      <c r="G5" s="1">
        <v>28840</v>
      </c>
      <c r="H5" s="5">
        <v>28840</v>
      </c>
      <c r="I5" s="1" t="s">
        <v>12</v>
      </c>
      <c r="J5" s="1" t="s">
        <v>14</v>
      </c>
    </row>
    <row r="6" spans="1:13" x14ac:dyDescent="0.35">
      <c r="A6" s="1">
        <v>814003448</v>
      </c>
      <c r="B6" s="1" t="s">
        <v>10</v>
      </c>
      <c r="C6" s="1" t="s">
        <v>11</v>
      </c>
      <c r="D6" s="1">
        <v>814733</v>
      </c>
      <c r="E6" s="4">
        <v>45054</v>
      </c>
      <c r="F6" s="4">
        <v>45056</v>
      </c>
      <c r="G6" s="1">
        <v>28840</v>
      </c>
      <c r="H6" s="5">
        <v>28840</v>
      </c>
      <c r="I6" s="1" t="s">
        <v>12</v>
      </c>
      <c r="J6" s="1" t="s">
        <v>14</v>
      </c>
    </row>
    <row r="7" spans="1:13" x14ac:dyDescent="0.35">
      <c r="A7" s="1">
        <v>814003448</v>
      </c>
      <c r="B7" s="1" t="s">
        <v>10</v>
      </c>
      <c r="C7" s="1" t="s">
        <v>11</v>
      </c>
      <c r="D7" s="1">
        <v>814734</v>
      </c>
      <c r="E7" s="4">
        <v>45054</v>
      </c>
      <c r="F7" s="4">
        <v>45056</v>
      </c>
      <c r="G7" s="1">
        <v>43260</v>
      </c>
      <c r="H7" s="5">
        <v>43260</v>
      </c>
      <c r="I7" s="1" t="s">
        <v>12</v>
      </c>
      <c r="J7" s="1" t="s">
        <v>14</v>
      </c>
    </row>
    <row r="8" spans="1:13" x14ac:dyDescent="0.35">
      <c r="A8" s="1">
        <v>814003448</v>
      </c>
      <c r="B8" s="1" t="s">
        <v>10</v>
      </c>
      <c r="C8" s="1" t="s">
        <v>11</v>
      </c>
      <c r="D8" s="1">
        <v>814735</v>
      </c>
      <c r="E8" s="4">
        <v>45054</v>
      </c>
      <c r="F8" s="4">
        <v>45056</v>
      </c>
      <c r="G8" s="1">
        <v>25440</v>
      </c>
      <c r="H8" s="5">
        <v>25440</v>
      </c>
      <c r="I8" s="1" t="s">
        <v>12</v>
      </c>
      <c r="J8" s="1" t="s">
        <v>14</v>
      </c>
    </row>
    <row r="9" spans="1:13" x14ac:dyDescent="0.35">
      <c r="A9" s="1">
        <v>814003448</v>
      </c>
      <c r="B9" s="1" t="s">
        <v>10</v>
      </c>
      <c r="C9" s="1" t="s">
        <v>11</v>
      </c>
      <c r="D9" s="1">
        <v>814744</v>
      </c>
      <c r="E9" s="4">
        <v>45054</v>
      </c>
      <c r="F9" s="4">
        <v>45056</v>
      </c>
      <c r="G9" s="1">
        <v>43260</v>
      </c>
      <c r="H9" s="5">
        <v>43260</v>
      </c>
      <c r="I9" s="1" t="s">
        <v>12</v>
      </c>
      <c r="J9" s="1" t="s">
        <v>15</v>
      </c>
    </row>
    <row r="10" spans="1:13" x14ac:dyDescent="0.35">
      <c r="A10" s="1">
        <v>814003448</v>
      </c>
      <c r="B10" s="1" t="s">
        <v>10</v>
      </c>
      <c r="C10" s="1" t="s">
        <v>11</v>
      </c>
      <c r="D10" s="1">
        <v>814745</v>
      </c>
      <c r="E10" s="4">
        <v>45054</v>
      </c>
      <c r="F10" s="4">
        <v>45056</v>
      </c>
      <c r="G10" s="1">
        <v>43260</v>
      </c>
      <c r="H10" s="5">
        <v>43260</v>
      </c>
      <c r="I10" s="1" t="s">
        <v>12</v>
      </c>
      <c r="J10" s="1" t="s">
        <v>14</v>
      </c>
    </row>
    <row r="11" spans="1:13" x14ac:dyDescent="0.35">
      <c r="A11" s="1">
        <v>814003448</v>
      </c>
      <c r="B11" s="1" t="s">
        <v>10</v>
      </c>
      <c r="C11" s="1" t="s">
        <v>11</v>
      </c>
      <c r="D11" s="1">
        <v>814746</v>
      </c>
      <c r="E11" s="4">
        <v>45054</v>
      </c>
      <c r="F11" s="4">
        <v>45056</v>
      </c>
      <c r="G11" s="1">
        <v>14420</v>
      </c>
      <c r="H11" s="5">
        <v>14420</v>
      </c>
      <c r="I11" s="1" t="s">
        <v>12</v>
      </c>
      <c r="J11" s="1" t="s">
        <v>14</v>
      </c>
    </row>
    <row r="12" spans="1:13" x14ac:dyDescent="0.35">
      <c r="A12" s="1">
        <v>814003448</v>
      </c>
      <c r="B12" s="1" t="s">
        <v>10</v>
      </c>
      <c r="C12" s="1" t="s">
        <v>11</v>
      </c>
      <c r="D12" s="1">
        <v>822314</v>
      </c>
      <c r="E12" s="4">
        <v>45086</v>
      </c>
      <c r="F12" s="4">
        <v>45086</v>
      </c>
      <c r="G12" s="1">
        <v>43260</v>
      </c>
      <c r="H12" s="5">
        <v>43260</v>
      </c>
      <c r="I12" s="1" t="s">
        <v>12</v>
      </c>
      <c r="J12" s="1" t="s">
        <v>14</v>
      </c>
    </row>
    <row r="13" spans="1:13" x14ac:dyDescent="0.35">
      <c r="A13" s="1">
        <v>814003448</v>
      </c>
      <c r="B13" s="1" t="s">
        <v>10</v>
      </c>
      <c r="C13" s="1" t="s">
        <v>11</v>
      </c>
      <c r="D13" s="1">
        <v>822315</v>
      </c>
      <c r="E13" s="4">
        <v>45086</v>
      </c>
      <c r="F13" s="4">
        <v>45086</v>
      </c>
      <c r="G13" s="1">
        <v>14420</v>
      </c>
      <c r="H13" s="5">
        <v>14420</v>
      </c>
      <c r="I13" s="1" t="s">
        <v>12</v>
      </c>
      <c r="J13" s="1" t="s">
        <v>14</v>
      </c>
    </row>
    <row r="14" spans="1:13" x14ac:dyDescent="0.35">
      <c r="A14" s="1">
        <v>814003448</v>
      </c>
      <c r="B14" s="1" t="s">
        <v>10</v>
      </c>
      <c r="C14" s="1" t="s">
        <v>11</v>
      </c>
      <c r="D14" s="1">
        <v>822316</v>
      </c>
      <c r="E14" s="4">
        <v>45086</v>
      </c>
      <c r="F14" s="4">
        <v>45086</v>
      </c>
      <c r="G14" s="1">
        <v>28840</v>
      </c>
      <c r="H14" s="5">
        <v>28840</v>
      </c>
      <c r="I14" s="1" t="s">
        <v>12</v>
      </c>
      <c r="J14" s="1" t="s">
        <v>14</v>
      </c>
      <c r="M14" t="s">
        <v>17</v>
      </c>
    </row>
    <row r="15" spans="1:13" x14ac:dyDescent="0.35">
      <c r="A15" s="1">
        <v>814003448</v>
      </c>
      <c r="B15" s="1" t="s">
        <v>10</v>
      </c>
      <c r="C15" s="1" t="s">
        <v>11</v>
      </c>
      <c r="D15" s="1">
        <v>822318</v>
      </c>
      <c r="E15" s="4">
        <v>45086</v>
      </c>
      <c r="F15" s="4">
        <v>45086</v>
      </c>
      <c r="G15" s="1">
        <v>14420</v>
      </c>
      <c r="H15" s="5">
        <v>14420</v>
      </c>
      <c r="I15" s="1" t="s">
        <v>12</v>
      </c>
      <c r="J15" s="1" t="s">
        <v>14</v>
      </c>
    </row>
    <row r="16" spans="1:13" x14ac:dyDescent="0.35">
      <c r="A16" s="1">
        <v>814003448</v>
      </c>
      <c r="B16" s="1" t="s">
        <v>10</v>
      </c>
      <c r="C16" s="1" t="s">
        <v>11</v>
      </c>
      <c r="D16" s="1">
        <v>822323</v>
      </c>
      <c r="E16" s="4">
        <v>45086</v>
      </c>
      <c r="F16" s="4">
        <v>45086</v>
      </c>
      <c r="G16" s="1">
        <v>43260</v>
      </c>
      <c r="H16" s="5">
        <v>43260</v>
      </c>
      <c r="I16" s="1" t="s">
        <v>12</v>
      </c>
      <c r="J16" s="1" t="s">
        <v>14</v>
      </c>
    </row>
    <row r="17" spans="1:10" x14ac:dyDescent="0.35">
      <c r="A17" s="1">
        <v>814003448</v>
      </c>
      <c r="B17" s="1" t="s">
        <v>10</v>
      </c>
      <c r="C17" s="1" t="s">
        <v>11</v>
      </c>
      <c r="D17" s="1">
        <v>822324</v>
      </c>
      <c r="E17" s="4">
        <v>45086</v>
      </c>
      <c r="F17" s="4">
        <v>45086</v>
      </c>
      <c r="G17" s="1">
        <v>28840</v>
      </c>
      <c r="H17" s="5">
        <v>28840</v>
      </c>
      <c r="I17" s="1" t="s">
        <v>12</v>
      </c>
      <c r="J17" s="1" t="s">
        <v>16</v>
      </c>
    </row>
    <row r="18" spans="1:10" x14ac:dyDescent="0.35">
      <c r="A18" s="1">
        <v>814003448</v>
      </c>
      <c r="B18" s="1" t="s">
        <v>10</v>
      </c>
      <c r="C18" s="1" t="s">
        <v>11</v>
      </c>
      <c r="D18" s="1">
        <v>822326</v>
      </c>
      <c r="E18" s="4">
        <v>45086</v>
      </c>
      <c r="F18" s="4">
        <v>45086</v>
      </c>
      <c r="G18" s="1">
        <v>28840</v>
      </c>
      <c r="H18" s="5">
        <v>28840</v>
      </c>
      <c r="I18" s="1" t="s">
        <v>12</v>
      </c>
      <c r="J18" s="1" t="s">
        <v>14</v>
      </c>
    </row>
    <row r="19" spans="1:10" x14ac:dyDescent="0.35">
      <c r="A19" s="1">
        <v>814003448</v>
      </c>
      <c r="B19" s="1" t="s">
        <v>10</v>
      </c>
      <c r="C19" s="1" t="s">
        <v>11</v>
      </c>
      <c r="D19" s="1">
        <v>822328</v>
      </c>
      <c r="E19" s="4">
        <v>45086</v>
      </c>
      <c r="F19" s="4">
        <v>45086</v>
      </c>
      <c r="G19" s="1">
        <v>43260</v>
      </c>
      <c r="H19" s="5">
        <v>43260</v>
      </c>
      <c r="I19" s="1" t="s">
        <v>12</v>
      </c>
      <c r="J19" s="1" t="s">
        <v>14</v>
      </c>
    </row>
    <row r="20" spans="1:10" x14ac:dyDescent="0.35">
      <c r="A20" s="1">
        <v>814003448</v>
      </c>
      <c r="B20" s="1" t="s">
        <v>10</v>
      </c>
      <c r="C20" s="1" t="s">
        <v>11</v>
      </c>
      <c r="D20" s="1">
        <v>822355</v>
      </c>
      <c r="E20" s="4">
        <v>45086</v>
      </c>
      <c r="F20" s="4">
        <v>45086</v>
      </c>
      <c r="G20" s="1">
        <v>43260</v>
      </c>
      <c r="H20" s="5">
        <v>43260</v>
      </c>
      <c r="I20" s="1" t="s">
        <v>12</v>
      </c>
      <c r="J20" s="1" t="s">
        <v>14</v>
      </c>
    </row>
    <row r="21" spans="1:10" x14ac:dyDescent="0.35">
      <c r="A21" s="1">
        <v>814003448</v>
      </c>
      <c r="B21" s="1" t="s">
        <v>10</v>
      </c>
      <c r="C21" s="1" t="s">
        <v>11</v>
      </c>
      <c r="D21" s="1">
        <v>828310</v>
      </c>
      <c r="E21" s="4">
        <v>45111</v>
      </c>
      <c r="F21" s="4">
        <v>45149</v>
      </c>
      <c r="G21" s="1">
        <v>43260</v>
      </c>
      <c r="H21" s="5">
        <v>43260</v>
      </c>
      <c r="I21" s="1" t="s">
        <v>12</v>
      </c>
      <c r="J21" s="1" t="s">
        <v>16</v>
      </c>
    </row>
    <row r="22" spans="1:10" x14ac:dyDescent="0.35">
      <c r="A22" s="1">
        <v>814003448</v>
      </c>
      <c r="B22" s="1" t="s">
        <v>10</v>
      </c>
      <c r="C22" s="1" t="s">
        <v>11</v>
      </c>
      <c r="D22" s="1">
        <v>828311</v>
      </c>
      <c r="E22" s="4">
        <v>45111</v>
      </c>
      <c r="F22" s="4">
        <v>45149</v>
      </c>
      <c r="G22" s="1">
        <v>28840</v>
      </c>
      <c r="H22" s="5">
        <v>28840</v>
      </c>
      <c r="I22" s="1" t="s">
        <v>12</v>
      </c>
      <c r="J22" s="1" t="s">
        <v>14</v>
      </c>
    </row>
    <row r="23" spans="1:10" x14ac:dyDescent="0.35">
      <c r="A23" s="1">
        <v>814003448</v>
      </c>
      <c r="B23" s="1" t="s">
        <v>10</v>
      </c>
      <c r="C23" s="1" t="s">
        <v>11</v>
      </c>
      <c r="D23" s="1">
        <v>828312</v>
      </c>
      <c r="E23" s="4">
        <v>45111</v>
      </c>
      <c r="F23" s="4">
        <v>45149</v>
      </c>
      <c r="G23" s="1">
        <v>28840</v>
      </c>
      <c r="H23" s="5">
        <v>28840</v>
      </c>
      <c r="I23" s="1" t="s">
        <v>12</v>
      </c>
      <c r="J23" s="1" t="s">
        <v>14</v>
      </c>
    </row>
    <row r="24" spans="1:10" x14ac:dyDescent="0.35">
      <c r="A24" s="1">
        <v>814003448</v>
      </c>
      <c r="B24" s="1" t="s">
        <v>10</v>
      </c>
      <c r="C24" s="1" t="s">
        <v>11</v>
      </c>
      <c r="D24" s="1">
        <v>828313</v>
      </c>
      <c r="E24" s="4">
        <v>45111</v>
      </c>
      <c r="F24" s="4">
        <v>45149</v>
      </c>
      <c r="G24" s="1">
        <v>43260</v>
      </c>
      <c r="H24" s="5">
        <v>43260</v>
      </c>
      <c r="I24" s="1" t="s">
        <v>12</v>
      </c>
      <c r="J24" s="1" t="s">
        <v>14</v>
      </c>
    </row>
    <row r="25" spans="1:10" x14ac:dyDescent="0.35">
      <c r="A25" s="1">
        <v>814003448</v>
      </c>
      <c r="B25" s="1" t="s">
        <v>10</v>
      </c>
      <c r="C25" s="1" t="s">
        <v>11</v>
      </c>
      <c r="D25" s="1">
        <v>828314</v>
      </c>
      <c r="E25" s="4">
        <v>45111</v>
      </c>
      <c r="F25" s="4">
        <v>45149</v>
      </c>
      <c r="G25" s="1">
        <v>14420</v>
      </c>
      <c r="H25" s="5">
        <v>14420</v>
      </c>
      <c r="I25" s="1" t="s">
        <v>12</v>
      </c>
      <c r="J25" s="1" t="s">
        <v>15</v>
      </c>
    </row>
    <row r="26" spans="1:10" x14ac:dyDescent="0.35">
      <c r="A26" s="1">
        <v>814003448</v>
      </c>
      <c r="B26" s="1" t="s">
        <v>10</v>
      </c>
      <c r="C26" s="1" t="s">
        <v>11</v>
      </c>
      <c r="D26" s="1">
        <v>834238</v>
      </c>
      <c r="E26" s="4">
        <v>45139</v>
      </c>
      <c r="F26" s="4">
        <v>45149</v>
      </c>
      <c r="G26" s="1">
        <v>14420</v>
      </c>
      <c r="H26" s="5">
        <v>14420</v>
      </c>
      <c r="I26" s="1" t="s">
        <v>12</v>
      </c>
      <c r="J26" s="1" t="s">
        <v>14</v>
      </c>
    </row>
    <row r="27" spans="1:10" x14ac:dyDescent="0.35">
      <c r="A27" s="1">
        <v>814003448</v>
      </c>
      <c r="B27" s="1" t="s">
        <v>10</v>
      </c>
      <c r="C27" s="1" t="s">
        <v>11</v>
      </c>
      <c r="D27" s="1">
        <v>834246</v>
      </c>
      <c r="E27" s="4">
        <v>45139</v>
      </c>
      <c r="F27" s="4">
        <v>45149</v>
      </c>
      <c r="G27" s="1">
        <v>43260</v>
      </c>
      <c r="H27" s="5">
        <v>43260</v>
      </c>
      <c r="I27" s="1" t="s">
        <v>12</v>
      </c>
      <c r="J27" s="1" t="s">
        <v>14</v>
      </c>
    </row>
    <row r="28" spans="1:10" x14ac:dyDescent="0.35">
      <c r="A28" s="1">
        <v>814003448</v>
      </c>
      <c r="B28" s="1" t="s">
        <v>10</v>
      </c>
      <c r="C28" s="1" t="s">
        <v>11</v>
      </c>
      <c r="D28" s="1">
        <v>834248</v>
      </c>
      <c r="E28" s="4">
        <v>45139</v>
      </c>
      <c r="F28" s="4">
        <v>45149</v>
      </c>
      <c r="G28" s="1">
        <v>14420</v>
      </c>
      <c r="H28" s="5">
        <v>14420</v>
      </c>
      <c r="I28" s="1" t="s">
        <v>12</v>
      </c>
      <c r="J28" s="1" t="s">
        <v>14</v>
      </c>
    </row>
    <row r="29" spans="1:10" x14ac:dyDescent="0.35">
      <c r="A29" s="1">
        <v>814003448</v>
      </c>
      <c r="B29" s="1" t="s">
        <v>10</v>
      </c>
      <c r="C29" s="1" t="s">
        <v>11</v>
      </c>
      <c r="D29" s="1">
        <v>834249</v>
      </c>
      <c r="E29" s="4">
        <v>45139</v>
      </c>
      <c r="F29" s="4">
        <v>45149</v>
      </c>
      <c r="G29" s="1">
        <v>43260</v>
      </c>
      <c r="H29" s="5">
        <v>43260</v>
      </c>
      <c r="I29" s="1" t="s">
        <v>12</v>
      </c>
      <c r="J29" s="1" t="s">
        <v>14</v>
      </c>
    </row>
    <row r="30" spans="1:10" x14ac:dyDescent="0.35">
      <c r="A30" s="1">
        <v>814003448</v>
      </c>
      <c r="B30" s="1" t="s">
        <v>10</v>
      </c>
      <c r="C30" s="1" t="s">
        <v>11</v>
      </c>
      <c r="D30" s="1">
        <v>834250</v>
      </c>
      <c r="E30" s="4">
        <v>45139</v>
      </c>
      <c r="F30" s="4">
        <v>45149</v>
      </c>
      <c r="G30" s="1">
        <v>43260</v>
      </c>
      <c r="H30" s="5">
        <v>43260</v>
      </c>
      <c r="I30" s="1" t="s">
        <v>12</v>
      </c>
      <c r="J30" s="1" t="s">
        <v>14</v>
      </c>
    </row>
    <row r="31" spans="1:10" x14ac:dyDescent="0.35">
      <c r="A31" s="1">
        <v>814003448</v>
      </c>
      <c r="B31" s="1" t="s">
        <v>10</v>
      </c>
      <c r="C31" s="1" t="s">
        <v>11</v>
      </c>
      <c r="D31" s="1">
        <v>834963</v>
      </c>
      <c r="E31" s="4">
        <v>45140</v>
      </c>
      <c r="F31" s="4">
        <v>45149</v>
      </c>
      <c r="G31" s="1">
        <v>28840</v>
      </c>
      <c r="H31" s="5">
        <v>28840</v>
      </c>
      <c r="I31" s="1" t="s">
        <v>12</v>
      </c>
      <c r="J31" s="1" t="s">
        <v>14</v>
      </c>
    </row>
    <row r="32" spans="1:10" x14ac:dyDescent="0.35">
      <c r="A32" s="1">
        <v>814003448</v>
      </c>
      <c r="B32" s="1" t="s">
        <v>10</v>
      </c>
      <c r="C32" s="1" t="s">
        <v>11</v>
      </c>
      <c r="D32" s="1">
        <v>834964</v>
      </c>
      <c r="E32" s="4">
        <v>45140</v>
      </c>
      <c r="F32" s="4">
        <v>45149</v>
      </c>
      <c r="G32" s="1">
        <v>43260</v>
      </c>
      <c r="H32" s="5">
        <v>43260</v>
      </c>
      <c r="I32" s="1" t="s">
        <v>12</v>
      </c>
      <c r="J32" s="1" t="s">
        <v>14</v>
      </c>
    </row>
    <row r="33" spans="1:10" x14ac:dyDescent="0.35">
      <c r="A33" s="1">
        <v>814003448</v>
      </c>
      <c r="B33" s="1" t="s">
        <v>10</v>
      </c>
      <c r="C33" s="1" t="s">
        <v>11</v>
      </c>
      <c r="D33" s="1">
        <v>834965</v>
      </c>
      <c r="E33" s="4">
        <v>45140</v>
      </c>
      <c r="F33" s="4">
        <v>45149</v>
      </c>
      <c r="G33" s="1">
        <v>43260</v>
      </c>
      <c r="H33" s="5">
        <v>43260</v>
      </c>
      <c r="I33" s="1" t="s">
        <v>12</v>
      </c>
      <c r="J33" s="1" t="s">
        <v>14</v>
      </c>
    </row>
    <row r="34" spans="1:10" x14ac:dyDescent="0.35">
      <c r="A34" s="1">
        <v>814003448</v>
      </c>
      <c r="B34" s="1" t="s">
        <v>10</v>
      </c>
      <c r="C34" s="1" t="s">
        <v>11</v>
      </c>
      <c r="D34" s="1">
        <v>842990</v>
      </c>
      <c r="E34" s="4">
        <v>45173</v>
      </c>
      <c r="F34" s="4">
        <v>45176</v>
      </c>
      <c r="G34" s="1">
        <v>28840</v>
      </c>
      <c r="H34" s="5">
        <v>28840</v>
      </c>
      <c r="I34" s="1" t="s">
        <v>12</v>
      </c>
      <c r="J34" s="1" t="s">
        <v>14</v>
      </c>
    </row>
    <row r="35" spans="1:10" x14ac:dyDescent="0.35">
      <c r="A35" s="1">
        <v>814003448</v>
      </c>
      <c r="B35" s="1" t="s">
        <v>10</v>
      </c>
      <c r="C35" s="1" t="s">
        <v>11</v>
      </c>
      <c r="D35" s="1">
        <v>842991</v>
      </c>
      <c r="E35" s="4">
        <v>45173</v>
      </c>
      <c r="F35" s="4">
        <v>45176</v>
      </c>
      <c r="G35" s="1">
        <v>43260</v>
      </c>
      <c r="H35" s="5">
        <v>43260</v>
      </c>
      <c r="I35" s="1" t="s">
        <v>12</v>
      </c>
      <c r="J35" s="1" t="s">
        <v>14</v>
      </c>
    </row>
    <row r="36" spans="1:10" x14ac:dyDescent="0.35">
      <c r="A36" s="1">
        <v>814003448</v>
      </c>
      <c r="B36" s="1" t="s">
        <v>10</v>
      </c>
      <c r="C36" s="1" t="s">
        <v>11</v>
      </c>
      <c r="D36" s="1">
        <v>842992</v>
      </c>
      <c r="E36" s="4">
        <v>45173</v>
      </c>
      <c r="F36" s="4">
        <v>45176</v>
      </c>
      <c r="G36" s="1">
        <v>14420</v>
      </c>
      <c r="H36" s="5">
        <v>14420</v>
      </c>
      <c r="I36" s="1" t="s">
        <v>12</v>
      </c>
      <c r="J36" s="1" t="s">
        <v>16</v>
      </c>
    </row>
    <row r="37" spans="1:10" x14ac:dyDescent="0.35">
      <c r="A37" s="1">
        <v>814003448</v>
      </c>
      <c r="B37" s="1" t="s">
        <v>10</v>
      </c>
      <c r="C37" s="1" t="s">
        <v>11</v>
      </c>
      <c r="D37" s="1">
        <v>842993</v>
      </c>
      <c r="E37" s="4">
        <v>45173</v>
      </c>
      <c r="F37" s="4">
        <v>45176</v>
      </c>
      <c r="G37" s="1">
        <v>43260</v>
      </c>
      <c r="H37" s="5">
        <v>43260</v>
      </c>
      <c r="I37" s="1" t="s">
        <v>12</v>
      </c>
      <c r="J37" s="1" t="s">
        <v>14</v>
      </c>
    </row>
    <row r="38" spans="1:10" x14ac:dyDescent="0.35">
      <c r="A38" s="1">
        <v>814003448</v>
      </c>
      <c r="B38" s="1" t="s">
        <v>10</v>
      </c>
      <c r="C38" s="1" t="s">
        <v>11</v>
      </c>
      <c r="D38" s="1">
        <v>842994</v>
      </c>
      <c r="E38" s="4">
        <v>45173</v>
      </c>
      <c r="F38" s="4">
        <v>45176</v>
      </c>
      <c r="G38" s="1">
        <v>28840</v>
      </c>
      <c r="H38" s="5">
        <v>28840</v>
      </c>
      <c r="I38" s="1" t="s">
        <v>12</v>
      </c>
      <c r="J38" s="1" t="s">
        <v>14</v>
      </c>
    </row>
    <row r="39" spans="1:10" x14ac:dyDescent="0.35">
      <c r="A39" s="1">
        <v>814003448</v>
      </c>
      <c r="B39" s="1" t="s">
        <v>10</v>
      </c>
      <c r="C39" s="1" t="s">
        <v>11</v>
      </c>
      <c r="D39" s="1">
        <v>842995</v>
      </c>
      <c r="E39" s="4">
        <v>45173</v>
      </c>
      <c r="F39" s="4">
        <v>45176</v>
      </c>
      <c r="G39" s="1">
        <v>43260</v>
      </c>
      <c r="H39" s="5">
        <v>43260</v>
      </c>
      <c r="I39" s="1" t="s">
        <v>12</v>
      </c>
      <c r="J39" s="1" t="s">
        <v>14</v>
      </c>
    </row>
    <row r="40" spans="1:10" x14ac:dyDescent="0.35">
      <c r="A40" s="1">
        <v>814003448</v>
      </c>
      <c r="B40" s="1" t="s">
        <v>10</v>
      </c>
      <c r="C40" s="1" t="s">
        <v>11</v>
      </c>
      <c r="D40" s="1">
        <v>842996</v>
      </c>
      <c r="E40" s="4">
        <v>45173</v>
      </c>
      <c r="F40" s="4">
        <v>45176</v>
      </c>
      <c r="G40" s="1">
        <v>28840</v>
      </c>
      <c r="H40" s="5">
        <v>28840</v>
      </c>
      <c r="I40" s="1" t="s">
        <v>12</v>
      </c>
      <c r="J40" s="1" t="s">
        <v>14</v>
      </c>
    </row>
    <row r="41" spans="1:10" x14ac:dyDescent="0.35">
      <c r="A41" s="1">
        <v>814003448</v>
      </c>
      <c r="B41" s="1" t="s">
        <v>10</v>
      </c>
      <c r="C41" s="1" t="s">
        <v>11</v>
      </c>
      <c r="D41" s="1">
        <v>842997</v>
      </c>
      <c r="E41" s="4">
        <v>45173</v>
      </c>
      <c r="F41" s="4">
        <v>45176</v>
      </c>
      <c r="G41" s="1">
        <v>43260</v>
      </c>
      <c r="H41" s="5">
        <v>43260</v>
      </c>
      <c r="I41" s="1" t="s">
        <v>12</v>
      </c>
      <c r="J41" s="1" t="s">
        <v>14</v>
      </c>
    </row>
    <row r="42" spans="1:10" x14ac:dyDescent="0.35">
      <c r="A42" s="1">
        <v>814003448</v>
      </c>
      <c r="B42" s="1" t="s">
        <v>10</v>
      </c>
      <c r="C42" s="1" t="s">
        <v>11</v>
      </c>
      <c r="D42" s="1">
        <v>842998</v>
      </c>
      <c r="E42" s="4">
        <v>45173</v>
      </c>
      <c r="F42" s="4">
        <v>45176</v>
      </c>
      <c r="G42" s="1">
        <v>28840</v>
      </c>
      <c r="H42" s="5">
        <v>28840</v>
      </c>
      <c r="I42" s="1" t="s">
        <v>12</v>
      </c>
      <c r="J42" s="1" t="s">
        <v>14</v>
      </c>
    </row>
    <row r="43" spans="1:10" x14ac:dyDescent="0.35">
      <c r="A43" s="1">
        <v>814003448</v>
      </c>
      <c r="B43" s="1" t="s">
        <v>10</v>
      </c>
      <c r="C43" s="1" t="s">
        <v>11</v>
      </c>
      <c r="D43" s="1">
        <v>843916</v>
      </c>
      <c r="E43" s="4">
        <v>45176</v>
      </c>
      <c r="F43" s="4">
        <v>45191</v>
      </c>
      <c r="G43" s="1">
        <v>650000</v>
      </c>
      <c r="H43" s="5">
        <v>650000</v>
      </c>
      <c r="I43" s="1" t="s">
        <v>12</v>
      </c>
      <c r="J43" s="1" t="s">
        <v>13</v>
      </c>
    </row>
    <row r="44" spans="1:10" x14ac:dyDescent="0.35">
      <c r="A44" s="1">
        <v>814003448</v>
      </c>
      <c r="B44" s="1" t="s">
        <v>10</v>
      </c>
      <c r="C44" s="1" t="s">
        <v>11</v>
      </c>
      <c r="D44" s="1">
        <v>848654</v>
      </c>
      <c r="E44" s="4">
        <v>45201</v>
      </c>
      <c r="F44" s="4">
        <v>45205</v>
      </c>
      <c r="G44" s="1">
        <v>1300000</v>
      </c>
      <c r="H44" s="5">
        <v>1300000</v>
      </c>
      <c r="I44" s="1" t="s">
        <v>12</v>
      </c>
      <c r="J44" s="1" t="s">
        <v>14</v>
      </c>
    </row>
    <row r="45" spans="1:10" x14ac:dyDescent="0.35">
      <c r="H45" s="6">
        <f>SUM(H2:H44)</f>
        <v>7432881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showGridLines="0" zoomScale="80" zoomScaleNormal="80" workbookViewId="0">
      <selection activeCell="F14" sqref="F14:F15"/>
    </sheetView>
  </sheetViews>
  <sheetFormatPr baseColWidth="10" defaultRowHeight="14.5" x14ac:dyDescent="0.35"/>
  <cols>
    <col min="1" max="1" width="10.90625" style="10"/>
    <col min="2" max="2" width="15" style="10" bestFit="1" customWidth="1"/>
    <col min="3" max="3" width="7.36328125" style="10" bestFit="1" customWidth="1"/>
    <col min="4" max="4" width="9.54296875" style="10" bestFit="1" customWidth="1"/>
    <col min="5" max="5" width="9.54296875" style="10" customWidth="1"/>
    <col min="6" max="6" width="19.453125" style="10" bestFit="1" customWidth="1"/>
    <col min="7" max="8" width="11.26953125" style="10" bestFit="1" customWidth="1"/>
    <col min="9" max="9" width="11.26953125" style="10" customWidth="1"/>
    <col min="10" max="11" width="15.26953125" style="12" bestFit="1" customWidth="1"/>
    <col min="12" max="12" width="34.54296875" style="23" customWidth="1"/>
    <col min="13" max="13" width="22" style="10" bestFit="1" customWidth="1"/>
    <col min="14" max="15" width="14.26953125" style="12" bestFit="1" customWidth="1"/>
    <col min="16" max="16" width="11.7265625" style="12" bestFit="1" customWidth="1"/>
    <col min="17" max="18" width="11" style="12" bestFit="1" customWidth="1"/>
    <col min="19" max="19" width="12.26953125" style="12" customWidth="1"/>
    <col min="20" max="20" width="13.26953125" style="12" bestFit="1" customWidth="1"/>
    <col min="21" max="21" width="10.90625" style="10"/>
    <col min="22" max="22" width="13.6328125" style="10" bestFit="1" customWidth="1"/>
    <col min="23" max="23" width="16.1796875" style="10" customWidth="1"/>
    <col min="24" max="24" width="14.1796875" style="10" customWidth="1"/>
    <col min="25" max="25" width="14.36328125" style="10" customWidth="1"/>
    <col min="26" max="16384" width="10.90625" style="10"/>
  </cols>
  <sheetData>
    <row r="1" spans="1:26" s="16" customFormat="1" x14ac:dyDescent="0.35">
      <c r="J1" s="17">
        <f>SUBTOTAL(9,J3:J45)</f>
        <v>10265820</v>
      </c>
      <c r="K1" s="17">
        <f>SUBTOTAL(9,K3:K45)</f>
        <v>7432881</v>
      </c>
      <c r="L1" s="83">
        <f>K1-P1-R1</f>
        <v>7156534</v>
      </c>
      <c r="N1" s="17">
        <f t="shared" ref="N1:W1" si="0">SUBTOTAL(9,N3:N45)</f>
        <v>10269220</v>
      </c>
      <c r="O1" s="17">
        <f t="shared" si="0"/>
        <v>10269220</v>
      </c>
      <c r="P1" s="17">
        <f t="shared" si="0"/>
        <v>262147</v>
      </c>
      <c r="Q1" s="17">
        <f t="shared" si="0"/>
        <v>0</v>
      </c>
      <c r="R1" s="17">
        <f t="shared" si="0"/>
        <v>14200</v>
      </c>
      <c r="S1" s="17"/>
      <c r="T1" s="17">
        <f t="shared" si="0"/>
        <v>9987773</v>
      </c>
      <c r="U1" s="17">
        <f t="shared" si="0"/>
        <v>349631</v>
      </c>
      <c r="W1" s="17">
        <f t="shared" si="0"/>
        <v>2564874</v>
      </c>
    </row>
    <row r="2" spans="1:26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7" t="s">
        <v>62</v>
      </c>
      <c r="G2" s="2" t="s">
        <v>2</v>
      </c>
      <c r="H2" s="2" t="s">
        <v>3</v>
      </c>
      <c r="I2" s="11" t="s">
        <v>106</v>
      </c>
      <c r="J2" s="15" t="s">
        <v>4</v>
      </c>
      <c r="K2" s="13" t="s">
        <v>5</v>
      </c>
      <c r="L2" s="18" t="s">
        <v>107</v>
      </c>
      <c r="M2" s="2" t="s">
        <v>108</v>
      </c>
      <c r="N2" s="19" t="s">
        <v>111</v>
      </c>
      <c r="O2" s="19" t="s">
        <v>112</v>
      </c>
      <c r="P2" s="19" t="s">
        <v>113</v>
      </c>
      <c r="Q2" s="19" t="s">
        <v>114</v>
      </c>
      <c r="R2" s="20" t="s">
        <v>115</v>
      </c>
      <c r="S2" s="20" t="s">
        <v>117</v>
      </c>
      <c r="T2" s="19" t="s">
        <v>116</v>
      </c>
      <c r="U2" s="18" t="s">
        <v>118</v>
      </c>
      <c r="V2" s="18" t="s">
        <v>119</v>
      </c>
      <c r="W2" s="21" t="s">
        <v>120</v>
      </c>
      <c r="X2" s="21" t="s">
        <v>121</v>
      </c>
      <c r="Y2" s="21" t="s">
        <v>122</v>
      </c>
      <c r="Z2" s="2" t="s">
        <v>125</v>
      </c>
    </row>
    <row r="3" spans="1:26" ht="29" x14ac:dyDescent="0.35">
      <c r="A3" s="8">
        <v>814003448</v>
      </c>
      <c r="B3" s="8" t="s">
        <v>10</v>
      </c>
      <c r="C3" s="8" t="s">
        <v>11</v>
      </c>
      <c r="D3" s="8">
        <v>729174</v>
      </c>
      <c r="E3" s="8" t="s">
        <v>19</v>
      </c>
      <c r="F3" s="8" t="s">
        <v>63</v>
      </c>
      <c r="G3" s="9">
        <v>44761</v>
      </c>
      <c r="H3" s="9">
        <v>44761</v>
      </c>
      <c r="I3" s="9">
        <v>44854</v>
      </c>
      <c r="J3" s="14">
        <v>7007000</v>
      </c>
      <c r="K3" s="14">
        <v>4175761</v>
      </c>
      <c r="L3" s="22" t="s">
        <v>128</v>
      </c>
      <c r="M3" s="8" t="s">
        <v>109</v>
      </c>
      <c r="N3" s="14">
        <v>7007000</v>
      </c>
      <c r="O3" s="14">
        <v>7007000</v>
      </c>
      <c r="P3" s="14">
        <v>260747</v>
      </c>
      <c r="Q3" s="14">
        <v>0</v>
      </c>
      <c r="R3" s="14">
        <v>0</v>
      </c>
      <c r="S3" s="14"/>
      <c r="T3" s="14">
        <v>6746253</v>
      </c>
      <c r="U3" s="14">
        <v>0</v>
      </c>
      <c r="V3" s="8"/>
      <c r="W3" s="14">
        <v>0</v>
      </c>
      <c r="X3" s="8"/>
      <c r="Y3" s="8"/>
      <c r="Z3" s="9">
        <v>45322</v>
      </c>
    </row>
    <row r="4" spans="1:26" ht="29" x14ac:dyDescent="0.35">
      <c r="A4" s="8">
        <v>814003448</v>
      </c>
      <c r="B4" s="8" t="s">
        <v>10</v>
      </c>
      <c r="C4" s="8" t="s">
        <v>11</v>
      </c>
      <c r="D4" s="8">
        <v>806218</v>
      </c>
      <c r="E4" s="8" t="s">
        <v>20</v>
      </c>
      <c r="F4" s="8" t="s">
        <v>64</v>
      </c>
      <c r="G4" s="9">
        <v>45020</v>
      </c>
      <c r="H4" s="9">
        <v>45026</v>
      </c>
      <c r="I4" s="9">
        <v>45105</v>
      </c>
      <c r="J4" s="14">
        <v>28840</v>
      </c>
      <c r="K4" s="14">
        <v>27140</v>
      </c>
      <c r="L4" s="22" t="s">
        <v>128</v>
      </c>
      <c r="M4" s="8" t="s">
        <v>109</v>
      </c>
      <c r="N4" s="14">
        <v>28840</v>
      </c>
      <c r="O4" s="14">
        <v>28840</v>
      </c>
      <c r="P4" s="14">
        <v>0</v>
      </c>
      <c r="Q4" s="14">
        <v>0</v>
      </c>
      <c r="R4" s="14">
        <v>0</v>
      </c>
      <c r="S4" s="14"/>
      <c r="T4" s="14">
        <v>27140</v>
      </c>
      <c r="U4" s="14">
        <v>26419</v>
      </c>
      <c r="V4" s="8">
        <v>1222283640</v>
      </c>
      <c r="W4" s="14">
        <v>0</v>
      </c>
      <c r="X4" s="8"/>
      <c r="Y4" s="8"/>
      <c r="Z4" s="9">
        <v>45322</v>
      </c>
    </row>
    <row r="5" spans="1:26" ht="29" x14ac:dyDescent="0.35">
      <c r="A5" s="8">
        <v>814003448</v>
      </c>
      <c r="B5" s="8" t="s">
        <v>10</v>
      </c>
      <c r="C5" s="8" t="s">
        <v>11</v>
      </c>
      <c r="D5" s="8">
        <v>814721</v>
      </c>
      <c r="E5" s="8" t="s">
        <v>21</v>
      </c>
      <c r="F5" s="8" t="s">
        <v>65</v>
      </c>
      <c r="G5" s="9">
        <v>45054</v>
      </c>
      <c r="H5" s="9">
        <v>45056</v>
      </c>
      <c r="I5" s="9">
        <v>45061</v>
      </c>
      <c r="J5" s="14">
        <v>28840</v>
      </c>
      <c r="K5" s="14">
        <v>28840</v>
      </c>
      <c r="L5" s="22" t="s">
        <v>128</v>
      </c>
      <c r="M5" s="8" t="s">
        <v>109</v>
      </c>
      <c r="N5" s="14">
        <v>28840</v>
      </c>
      <c r="O5" s="14">
        <v>28840</v>
      </c>
      <c r="P5" s="14">
        <v>0</v>
      </c>
      <c r="Q5" s="14">
        <v>0</v>
      </c>
      <c r="R5" s="14">
        <v>0</v>
      </c>
      <c r="S5" s="14"/>
      <c r="T5" s="14">
        <v>28840</v>
      </c>
      <c r="U5" s="14">
        <v>28119</v>
      </c>
      <c r="V5" s="8">
        <v>1222281653</v>
      </c>
      <c r="W5" s="14">
        <v>0</v>
      </c>
      <c r="X5" s="8"/>
      <c r="Y5" s="8"/>
      <c r="Z5" s="9">
        <v>45322</v>
      </c>
    </row>
    <row r="6" spans="1:26" ht="29" x14ac:dyDescent="0.35">
      <c r="A6" s="8">
        <v>814003448</v>
      </c>
      <c r="B6" s="8" t="s">
        <v>10</v>
      </c>
      <c r="C6" s="8" t="s">
        <v>11</v>
      </c>
      <c r="D6" s="8">
        <v>814731</v>
      </c>
      <c r="E6" s="8" t="s">
        <v>22</v>
      </c>
      <c r="F6" s="8" t="s">
        <v>66</v>
      </c>
      <c r="G6" s="9">
        <v>45054</v>
      </c>
      <c r="H6" s="9">
        <v>45056</v>
      </c>
      <c r="I6" s="9">
        <v>45061</v>
      </c>
      <c r="J6" s="14">
        <v>28840</v>
      </c>
      <c r="K6" s="14">
        <v>28840</v>
      </c>
      <c r="L6" s="22" t="s">
        <v>128</v>
      </c>
      <c r="M6" s="8" t="s">
        <v>109</v>
      </c>
      <c r="N6" s="14">
        <v>28840</v>
      </c>
      <c r="O6" s="14">
        <v>28840</v>
      </c>
      <c r="P6" s="14">
        <v>0</v>
      </c>
      <c r="Q6" s="14">
        <v>0</v>
      </c>
      <c r="R6" s="14">
        <v>0</v>
      </c>
      <c r="S6" s="14"/>
      <c r="T6" s="14">
        <v>28840</v>
      </c>
      <c r="U6" s="14">
        <v>28119</v>
      </c>
      <c r="V6" s="8">
        <v>1222281654</v>
      </c>
      <c r="W6" s="14">
        <v>0</v>
      </c>
      <c r="X6" s="8"/>
      <c r="Y6" s="8"/>
      <c r="Z6" s="9">
        <v>45322</v>
      </c>
    </row>
    <row r="7" spans="1:26" ht="29" x14ac:dyDescent="0.35">
      <c r="A7" s="8">
        <v>814003448</v>
      </c>
      <c r="B7" s="8" t="s">
        <v>10</v>
      </c>
      <c r="C7" s="8" t="s">
        <v>11</v>
      </c>
      <c r="D7" s="8">
        <v>814733</v>
      </c>
      <c r="E7" s="8" t="s">
        <v>23</v>
      </c>
      <c r="F7" s="8" t="s">
        <v>67</v>
      </c>
      <c r="G7" s="9">
        <v>45054</v>
      </c>
      <c r="H7" s="9">
        <v>45056</v>
      </c>
      <c r="I7" s="9">
        <v>45061</v>
      </c>
      <c r="J7" s="14">
        <v>28840</v>
      </c>
      <c r="K7" s="14">
        <v>28840</v>
      </c>
      <c r="L7" s="22" t="s">
        <v>128</v>
      </c>
      <c r="M7" s="8" t="s">
        <v>109</v>
      </c>
      <c r="N7" s="14">
        <v>28840</v>
      </c>
      <c r="O7" s="14">
        <v>28840</v>
      </c>
      <c r="P7" s="14">
        <v>0</v>
      </c>
      <c r="Q7" s="14">
        <v>0</v>
      </c>
      <c r="R7" s="14">
        <v>0</v>
      </c>
      <c r="S7" s="14"/>
      <c r="T7" s="14">
        <v>28840</v>
      </c>
      <c r="U7" s="14">
        <v>28119</v>
      </c>
      <c r="V7" s="8">
        <v>1222281655</v>
      </c>
      <c r="W7" s="14">
        <v>0</v>
      </c>
      <c r="X7" s="8"/>
      <c r="Y7" s="8"/>
      <c r="Z7" s="9">
        <v>45322</v>
      </c>
    </row>
    <row r="8" spans="1:26" ht="29" x14ac:dyDescent="0.35">
      <c r="A8" s="8">
        <v>814003448</v>
      </c>
      <c r="B8" s="8" t="s">
        <v>10</v>
      </c>
      <c r="C8" s="8" t="s">
        <v>11</v>
      </c>
      <c r="D8" s="8">
        <v>814734</v>
      </c>
      <c r="E8" s="8" t="s">
        <v>24</v>
      </c>
      <c r="F8" s="8" t="s">
        <v>68</v>
      </c>
      <c r="G8" s="9">
        <v>45054</v>
      </c>
      <c r="H8" s="9">
        <v>45056</v>
      </c>
      <c r="I8" s="9">
        <v>45061</v>
      </c>
      <c r="J8" s="14">
        <v>43260</v>
      </c>
      <c r="K8" s="14">
        <v>43260</v>
      </c>
      <c r="L8" s="22" t="s">
        <v>128</v>
      </c>
      <c r="M8" s="8" t="s">
        <v>109</v>
      </c>
      <c r="N8" s="14">
        <v>43260</v>
      </c>
      <c r="O8" s="14">
        <v>43260</v>
      </c>
      <c r="P8" s="14">
        <v>0</v>
      </c>
      <c r="Q8" s="14">
        <v>0</v>
      </c>
      <c r="R8" s="14">
        <v>0</v>
      </c>
      <c r="S8" s="14"/>
      <c r="T8" s="14">
        <v>43260</v>
      </c>
      <c r="U8" s="14">
        <v>42178</v>
      </c>
      <c r="V8" s="8">
        <v>1222281656</v>
      </c>
      <c r="W8" s="14">
        <v>0</v>
      </c>
      <c r="X8" s="8"/>
      <c r="Y8" s="8"/>
      <c r="Z8" s="9">
        <v>45322</v>
      </c>
    </row>
    <row r="9" spans="1:26" ht="29" x14ac:dyDescent="0.35">
      <c r="A9" s="8">
        <v>814003448</v>
      </c>
      <c r="B9" s="8" t="s">
        <v>10</v>
      </c>
      <c r="C9" s="8" t="s">
        <v>11</v>
      </c>
      <c r="D9" s="8">
        <v>814735</v>
      </c>
      <c r="E9" s="8" t="s">
        <v>25</v>
      </c>
      <c r="F9" s="8" t="s">
        <v>69</v>
      </c>
      <c r="G9" s="9">
        <v>45054</v>
      </c>
      <c r="H9" s="9">
        <v>45056</v>
      </c>
      <c r="I9" s="9">
        <v>45061</v>
      </c>
      <c r="J9" s="14">
        <v>25440</v>
      </c>
      <c r="K9" s="14">
        <v>25440</v>
      </c>
      <c r="L9" s="22" t="s">
        <v>128</v>
      </c>
      <c r="M9" s="8" t="s">
        <v>109</v>
      </c>
      <c r="N9" s="14">
        <v>28840</v>
      </c>
      <c r="O9" s="14">
        <v>28840</v>
      </c>
      <c r="P9" s="14">
        <v>0</v>
      </c>
      <c r="Q9" s="14">
        <v>0</v>
      </c>
      <c r="R9" s="14">
        <v>0</v>
      </c>
      <c r="S9" s="14"/>
      <c r="T9" s="14">
        <v>25440</v>
      </c>
      <c r="U9" s="14">
        <v>24719</v>
      </c>
      <c r="V9" s="8">
        <v>1222281657</v>
      </c>
      <c r="W9" s="14">
        <v>0</v>
      </c>
      <c r="X9" s="8"/>
      <c r="Y9" s="8"/>
      <c r="Z9" s="9">
        <v>45322</v>
      </c>
    </row>
    <row r="10" spans="1:26" x14ac:dyDescent="0.35">
      <c r="A10" s="8">
        <v>814003448</v>
      </c>
      <c r="B10" s="8" t="s">
        <v>10</v>
      </c>
      <c r="C10" s="8" t="s">
        <v>11</v>
      </c>
      <c r="D10" s="8">
        <v>814744</v>
      </c>
      <c r="E10" s="8" t="s">
        <v>26</v>
      </c>
      <c r="F10" s="8" t="s">
        <v>70</v>
      </c>
      <c r="G10" s="9">
        <v>45054</v>
      </c>
      <c r="H10" s="9">
        <v>45056</v>
      </c>
      <c r="I10" s="9">
        <v>45061</v>
      </c>
      <c r="J10" s="14">
        <v>43260</v>
      </c>
      <c r="K10" s="14">
        <v>43260</v>
      </c>
      <c r="L10" s="8" t="s">
        <v>129</v>
      </c>
      <c r="M10" s="8" t="s">
        <v>109</v>
      </c>
      <c r="N10" s="14">
        <v>43260</v>
      </c>
      <c r="O10" s="14">
        <v>43260</v>
      </c>
      <c r="P10" s="14">
        <v>0</v>
      </c>
      <c r="Q10" s="14">
        <v>0</v>
      </c>
      <c r="R10" s="14">
        <v>0</v>
      </c>
      <c r="S10" s="14"/>
      <c r="T10" s="14">
        <v>43260</v>
      </c>
      <c r="U10" s="14">
        <v>0</v>
      </c>
      <c r="V10" s="8"/>
      <c r="W10" s="14">
        <v>42178</v>
      </c>
      <c r="X10" s="8">
        <v>4800062180</v>
      </c>
      <c r="Y10" s="8" t="s">
        <v>123</v>
      </c>
      <c r="Z10" s="9">
        <v>45322</v>
      </c>
    </row>
    <row r="11" spans="1:26" x14ac:dyDescent="0.35">
      <c r="A11" s="8">
        <v>814003448</v>
      </c>
      <c r="B11" s="8" t="s">
        <v>10</v>
      </c>
      <c r="C11" s="8" t="s">
        <v>11</v>
      </c>
      <c r="D11" s="8">
        <v>814745</v>
      </c>
      <c r="E11" s="8" t="s">
        <v>27</v>
      </c>
      <c r="F11" s="8" t="s">
        <v>71</v>
      </c>
      <c r="G11" s="9">
        <v>45054</v>
      </c>
      <c r="H11" s="9">
        <v>45056</v>
      </c>
      <c r="I11" s="9">
        <v>45061</v>
      </c>
      <c r="J11" s="14">
        <v>43260</v>
      </c>
      <c r="K11" s="14">
        <v>43260</v>
      </c>
      <c r="L11" s="8" t="s">
        <v>129</v>
      </c>
      <c r="M11" s="8" t="s">
        <v>109</v>
      </c>
      <c r="N11" s="14">
        <v>43260</v>
      </c>
      <c r="O11" s="14">
        <v>43260</v>
      </c>
      <c r="P11" s="14">
        <v>0</v>
      </c>
      <c r="Q11" s="14">
        <v>0</v>
      </c>
      <c r="R11" s="14">
        <v>0</v>
      </c>
      <c r="S11" s="14"/>
      <c r="T11" s="14">
        <v>43260</v>
      </c>
      <c r="U11" s="14">
        <v>0</v>
      </c>
      <c r="V11" s="8"/>
      <c r="W11" s="14">
        <v>42178</v>
      </c>
      <c r="X11" s="8">
        <v>4800062180</v>
      </c>
      <c r="Y11" s="8" t="s">
        <v>123</v>
      </c>
      <c r="Z11" s="9">
        <v>45322</v>
      </c>
    </row>
    <row r="12" spans="1:26" x14ac:dyDescent="0.35">
      <c r="A12" s="8">
        <v>814003448</v>
      </c>
      <c r="B12" s="8" t="s">
        <v>10</v>
      </c>
      <c r="C12" s="8" t="s">
        <v>11</v>
      </c>
      <c r="D12" s="8">
        <v>814746</v>
      </c>
      <c r="E12" s="8" t="s">
        <v>28</v>
      </c>
      <c r="F12" s="8" t="s">
        <v>72</v>
      </c>
      <c r="G12" s="9">
        <v>45054</v>
      </c>
      <c r="H12" s="9">
        <v>45056</v>
      </c>
      <c r="I12" s="9">
        <v>45061</v>
      </c>
      <c r="J12" s="14">
        <v>14420</v>
      </c>
      <c r="K12" s="14">
        <v>14420</v>
      </c>
      <c r="L12" s="8" t="s">
        <v>129</v>
      </c>
      <c r="M12" s="8" t="s">
        <v>109</v>
      </c>
      <c r="N12" s="14">
        <v>14420</v>
      </c>
      <c r="O12" s="14">
        <v>14420</v>
      </c>
      <c r="P12" s="14">
        <v>0</v>
      </c>
      <c r="Q12" s="14">
        <v>0</v>
      </c>
      <c r="R12" s="14">
        <v>0</v>
      </c>
      <c r="S12" s="14"/>
      <c r="T12" s="14">
        <v>14420</v>
      </c>
      <c r="U12" s="14">
        <v>0</v>
      </c>
      <c r="V12" s="8"/>
      <c r="W12" s="14">
        <v>14059</v>
      </c>
      <c r="X12" s="8">
        <v>4800062180</v>
      </c>
      <c r="Y12" s="8" t="s">
        <v>123</v>
      </c>
      <c r="Z12" s="9">
        <v>45322</v>
      </c>
    </row>
    <row r="13" spans="1:26" x14ac:dyDescent="0.35">
      <c r="A13" s="8">
        <v>814003448</v>
      </c>
      <c r="B13" s="8" t="s">
        <v>10</v>
      </c>
      <c r="C13" s="8" t="s">
        <v>11</v>
      </c>
      <c r="D13" s="8">
        <v>822314</v>
      </c>
      <c r="E13" s="8" t="s">
        <v>29</v>
      </c>
      <c r="F13" s="8" t="s">
        <v>73</v>
      </c>
      <c r="G13" s="9">
        <v>45086</v>
      </c>
      <c r="H13" s="9">
        <v>45086</v>
      </c>
      <c r="I13" s="9">
        <v>45094</v>
      </c>
      <c r="J13" s="14">
        <v>43260</v>
      </c>
      <c r="K13" s="14">
        <v>43260</v>
      </c>
      <c r="L13" s="8" t="s">
        <v>129</v>
      </c>
      <c r="M13" s="8" t="s">
        <v>109</v>
      </c>
      <c r="N13" s="14">
        <v>43260</v>
      </c>
      <c r="O13" s="14">
        <v>43260</v>
      </c>
      <c r="P13" s="14">
        <v>0</v>
      </c>
      <c r="Q13" s="14">
        <v>0</v>
      </c>
      <c r="R13" s="14">
        <v>0</v>
      </c>
      <c r="S13" s="14"/>
      <c r="T13" s="14">
        <v>43260</v>
      </c>
      <c r="U13" s="14">
        <v>0</v>
      </c>
      <c r="V13" s="8"/>
      <c r="W13" s="14">
        <v>42178</v>
      </c>
      <c r="X13" s="8">
        <v>4800062180</v>
      </c>
      <c r="Y13" s="8" t="s">
        <v>123</v>
      </c>
      <c r="Z13" s="9">
        <v>45322</v>
      </c>
    </row>
    <row r="14" spans="1:26" ht="29" x14ac:dyDescent="0.35">
      <c r="A14" s="8">
        <v>814003448</v>
      </c>
      <c r="B14" s="8" t="s">
        <v>10</v>
      </c>
      <c r="C14" s="8" t="s">
        <v>11</v>
      </c>
      <c r="D14" s="8">
        <v>822315</v>
      </c>
      <c r="E14" s="8" t="s">
        <v>30</v>
      </c>
      <c r="F14" s="8" t="s">
        <v>74</v>
      </c>
      <c r="G14" s="9">
        <v>45086</v>
      </c>
      <c r="H14" s="9">
        <v>45086</v>
      </c>
      <c r="I14" s="9">
        <v>45094</v>
      </c>
      <c r="J14" s="14">
        <v>14420</v>
      </c>
      <c r="K14" s="14">
        <v>14420</v>
      </c>
      <c r="L14" s="22" t="s">
        <v>128</v>
      </c>
      <c r="M14" s="8" t="s">
        <v>109</v>
      </c>
      <c r="N14" s="14">
        <v>14420</v>
      </c>
      <c r="O14" s="14">
        <v>14420</v>
      </c>
      <c r="P14" s="14">
        <v>0</v>
      </c>
      <c r="Q14" s="14">
        <v>0</v>
      </c>
      <c r="R14" s="14">
        <v>0</v>
      </c>
      <c r="S14" s="14"/>
      <c r="T14" s="14">
        <v>14420</v>
      </c>
      <c r="U14" s="14">
        <v>14059</v>
      </c>
      <c r="V14" s="8">
        <v>1222282453</v>
      </c>
      <c r="W14" s="14">
        <v>0</v>
      </c>
      <c r="X14" s="8"/>
      <c r="Y14" s="8"/>
      <c r="Z14" s="9">
        <v>45322</v>
      </c>
    </row>
    <row r="15" spans="1:26" ht="29" x14ac:dyDescent="0.35">
      <c r="A15" s="8">
        <v>814003448</v>
      </c>
      <c r="B15" s="8" t="s">
        <v>10</v>
      </c>
      <c r="C15" s="8" t="s">
        <v>11</v>
      </c>
      <c r="D15" s="8">
        <v>822316</v>
      </c>
      <c r="E15" s="8" t="s">
        <v>31</v>
      </c>
      <c r="F15" s="8" t="s">
        <v>75</v>
      </c>
      <c r="G15" s="9">
        <v>45086</v>
      </c>
      <c r="H15" s="9">
        <v>45086</v>
      </c>
      <c r="I15" s="9">
        <v>45094</v>
      </c>
      <c r="J15" s="14">
        <v>28840</v>
      </c>
      <c r="K15" s="14">
        <v>28840</v>
      </c>
      <c r="L15" s="22" t="s">
        <v>128</v>
      </c>
      <c r="M15" s="8" t="s">
        <v>109</v>
      </c>
      <c r="N15" s="14">
        <v>28840</v>
      </c>
      <c r="O15" s="14">
        <v>28840</v>
      </c>
      <c r="P15" s="14">
        <v>0</v>
      </c>
      <c r="Q15" s="14">
        <v>0</v>
      </c>
      <c r="R15" s="14">
        <v>0</v>
      </c>
      <c r="S15" s="14"/>
      <c r="T15" s="14">
        <v>28840</v>
      </c>
      <c r="U15" s="14">
        <v>28119</v>
      </c>
      <c r="V15" s="8">
        <v>1222282454</v>
      </c>
      <c r="W15" s="14">
        <v>0</v>
      </c>
      <c r="X15" s="8"/>
      <c r="Y15" s="8"/>
      <c r="Z15" s="9">
        <v>45322</v>
      </c>
    </row>
    <row r="16" spans="1:26" x14ac:dyDescent="0.35">
      <c r="A16" s="8">
        <v>814003448</v>
      </c>
      <c r="B16" s="8" t="s">
        <v>10</v>
      </c>
      <c r="C16" s="8" t="s">
        <v>11</v>
      </c>
      <c r="D16" s="8">
        <v>822318</v>
      </c>
      <c r="E16" s="8" t="s">
        <v>32</v>
      </c>
      <c r="F16" s="8" t="s">
        <v>76</v>
      </c>
      <c r="G16" s="9">
        <v>45086</v>
      </c>
      <c r="H16" s="9">
        <v>45086</v>
      </c>
      <c r="I16" s="9">
        <v>45094</v>
      </c>
      <c r="J16" s="14">
        <v>14420</v>
      </c>
      <c r="K16" s="14">
        <v>14420</v>
      </c>
      <c r="L16" s="8" t="s">
        <v>152</v>
      </c>
      <c r="M16" s="8" t="s">
        <v>109</v>
      </c>
      <c r="N16" s="14">
        <v>14420</v>
      </c>
      <c r="O16" s="14">
        <v>14420</v>
      </c>
      <c r="P16" s="14">
        <v>1400</v>
      </c>
      <c r="Q16" s="14">
        <v>0</v>
      </c>
      <c r="R16" s="14">
        <v>0</v>
      </c>
      <c r="S16" s="14"/>
      <c r="T16" s="14">
        <v>13020</v>
      </c>
      <c r="U16" s="14">
        <v>0</v>
      </c>
      <c r="V16" s="8"/>
      <c r="W16" s="14">
        <v>12694</v>
      </c>
      <c r="X16" s="8">
        <v>4800062303</v>
      </c>
      <c r="Y16" s="8" t="s">
        <v>124</v>
      </c>
      <c r="Z16" s="9">
        <v>45322</v>
      </c>
    </row>
    <row r="17" spans="1:26" x14ac:dyDescent="0.35">
      <c r="A17" s="8">
        <v>814003448</v>
      </c>
      <c r="B17" s="8" t="s">
        <v>10</v>
      </c>
      <c r="C17" s="8" t="s">
        <v>11</v>
      </c>
      <c r="D17" s="8">
        <v>822323</v>
      </c>
      <c r="E17" s="8" t="s">
        <v>33</v>
      </c>
      <c r="F17" s="8" t="s">
        <v>77</v>
      </c>
      <c r="G17" s="9">
        <v>45086</v>
      </c>
      <c r="H17" s="9">
        <v>45086</v>
      </c>
      <c r="I17" s="9">
        <v>45094</v>
      </c>
      <c r="J17" s="14">
        <v>43260</v>
      </c>
      <c r="K17" s="14">
        <v>43260</v>
      </c>
      <c r="L17" s="8" t="s">
        <v>129</v>
      </c>
      <c r="M17" s="8" t="s">
        <v>109</v>
      </c>
      <c r="N17" s="14">
        <v>43260</v>
      </c>
      <c r="O17" s="14">
        <v>43260</v>
      </c>
      <c r="P17" s="14">
        <v>0</v>
      </c>
      <c r="Q17" s="14">
        <v>0</v>
      </c>
      <c r="R17" s="14">
        <v>0</v>
      </c>
      <c r="S17" s="14"/>
      <c r="T17" s="14">
        <v>43260</v>
      </c>
      <c r="U17" s="14">
        <v>0</v>
      </c>
      <c r="V17" s="8"/>
      <c r="W17" s="14">
        <v>42178</v>
      </c>
      <c r="X17" s="8">
        <v>4800062303</v>
      </c>
      <c r="Y17" s="8" t="s">
        <v>124</v>
      </c>
      <c r="Z17" s="9">
        <v>45322</v>
      </c>
    </row>
    <row r="18" spans="1:26" x14ac:dyDescent="0.35">
      <c r="A18" s="8">
        <v>814003448</v>
      </c>
      <c r="B18" s="8" t="s">
        <v>10</v>
      </c>
      <c r="C18" s="8" t="s">
        <v>11</v>
      </c>
      <c r="D18" s="8">
        <v>822324</v>
      </c>
      <c r="E18" s="8" t="s">
        <v>34</v>
      </c>
      <c r="F18" s="8" t="s">
        <v>78</v>
      </c>
      <c r="G18" s="9">
        <v>45086</v>
      </c>
      <c r="H18" s="9">
        <v>45086</v>
      </c>
      <c r="I18" s="9">
        <v>45094</v>
      </c>
      <c r="J18" s="14">
        <v>28840</v>
      </c>
      <c r="K18" s="14">
        <v>28840</v>
      </c>
      <c r="L18" s="8" t="s">
        <v>129</v>
      </c>
      <c r="M18" s="8" t="s">
        <v>109</v>
      </c>
      <c r="N18" s="14">
        <v>28840</v>
      </c>
      <c r="O18" s="14">
        <v>28840</v>
      </c>
      <c r="P18" s="14">
        <v>0</v>
      </c>
      <c r="Q18" s="14">
        <v>0</v>
      </c>
      <c r="R18" s="14">
        <v>0</v>
      </c>
      <c r="S18" s="14"/>
      <c r="T18" s="14">
        <v>28840</v>
      </c>
      <c r="U18" s="14">
        <v>0</v>
      </c>
      <c r="V18" s="8"/>
      <c r="W18" s="14">
        <v>28119</v>
      </c>
      <c r="X18" s="8">
        <v>4800062303</v>
      </c>
      <c r="Y18" s="8" t="s">
        <v>124</v>
      </c>
      <c r="Z18" s="9">
        <v>45322</v>
      </c>
    </row>
    <row r="19" spans="1:26" ht="29" x14ac:dyDescent="0.35">
      <c r="A19" s="8">
        <v>814003448</v>
      </c>
      <c r="B19" s="8" t="s">
        <v>10</v>
      </c>
      <c r="C19" s="8" t="s">
        <v>11</v>
      </c>
      <c r="D19" s="8">
        <v>822326</v>
      </c>
      <c r="E19" s="8" t="s">
        <v>35</v>
      </c>
      <c r="F19" s="8" t="s">
        <v>79</v>
      </c>
      <c r="G19" s="9">
        <v>45086</v>
      </c>
      <c r="H19" s="9">
        <v>45086</v>
      </c>
      <c r="I19" s="9">
        <v>45094</v>
      </c>
      <c r="J19" s="14">
        <v>28840</v>
      </c>
      <c r="K19" s="14">
        <v>28840</v>
      </c>
      <c r="L19" s="22" t="s">
        <v>127</v>
      </c>
      <c r="M19" s="8" t="s">
        <v>110</v>
      </c>
      <c r="N19" s="14">
        <v>28840</v>
      </c>
      <c r="O19" s="14">
        <v>28840</v>
      </c>
      <c r="P19" s="14">
        <v>0</v>
      </c>
      <c r="Q19" s="14">
        <v>0</v>
      </c>
      <c r="R19" s="14">
        <v>14200</v>
      </c>
      <c r="S19" s="14" t="s">
        <v>126</v>
      </c>
      <c r="T19" s="14">
        <v>14640</v>
      </c>
      <c r="U19" s="14">
        <v>0</v>
      </c>
      <c r="V19" s="8"/>
      <c r="W19" s="14">
        <v>14274</v>
      </c>
      <c r="X19" s="8">
        <v>4800062303</v>
      </c>
      <c r="Y19" s="8" t="s">
        <v>124</v>
      </c>
      <c r="Z19" s="9">
        <v>45322</v>
      </c>
    </row>
    <row r="20" spans="1:26" x14ac:dyDescent="0.35">
      <c r="A20" s="8">
        <v>814003448</v>
      </c>
      <c r="B20" s="8" t="s">
        <v>10</v>
      </c>
      <c r="C20" s="8" t="s">
        <v>11</v>
      </c>
      <c r="D20" s="8">
        <v>822328</v>
      </c>
      <c r="E20" s="8" t="s">
        <v>36</v>
      </c>
      <c r="F20" s="8" t="s">
        <v>80</v>
      </c>
      <c r="G20" s="9">
        <v>45086</v>
      </c>
      <c r="H20" s="9">
        <v>45086</v>
      </c>
      <c r="I20" s="9">
        <v>45094</v>
      </c>
      <c r="J20" s="14">
        <v>43260</v>
      </c>
      <c r="K20" s="14">
        <v>43260</v>
      </c>
      <c r="L20" s="8" t="s">
        <v>129</v>
      </c>
      <c r="M20" s="8" t="s">
        <v>109</v>
      </c>
      <c r="N20" s="14">
        <v>43260</v>
      </c>
      <c r="O20" s="14">
        <v>43260</v>
      </c>
      <c r="P20" s="14">
        <v>0</v>
      </c>
      <c r="Q20" s="14">
        <v>0</v>
      </c>
      <c r="R20" s="14">
        <v>0</v>
      </c>
      <c r="S20" s="14"/>
      <c r="T20" s="14">
        <v>43260</v>
      </c>
      <c r="U20" s="14">
        <v>0</v>
      </c>
      <c r="V20" s="8"/>
      <c r="W20" s="14">
        <v>42178</v>
      </c>
      <c r="X20" s="8">
        <v>4800062303</v>
      </c>
      <c r="Y20" s="8" t="s">
        <v>124</v>
      </c>
      <c r="Z20" s="9">
        <v>45322</v>
      </c>
    </row>
    <row r="21" spans="1:26" x14ac:dyDescent="0.35">
      <c r="A21" s="8">
        <v>814003448</v>
      </c>
      <c r="B21" s="8" t="s">
        <v>10</v>
      </c>
      <c r="C21" s="8" t="s">
        <v>11</v>
      </c>
      <c r="D21" s="8">
        <v>822355</v>
      </c>
      <c r="E21" s="8" t="s">
        <v>37</v>
      </c>
      <c r="F21" s="8" t="s">
        <v>81</v>
      </c>
      <c r="G21" s="9">
        <v>45086</v>
      </c>
      <c r="H21" s="9">
        <v>45086</v>
      </c>
      <c r="I21" s="9">
        <v>45094</v>
      </c>
      <c r="J21" s="14">
        <v>43260</v>
      </c>
      <c r="K21" s="14">
        <v>43260</v>
      </c>
      <c r="L21" s="8" t="s">
        <v>129</v>
      </c>
      <c r="M21" s="8" t="s">
        <v>109</v>
      </c>
      <c r="N21" s="14">
        <v>43260</v>
      </c>
      <c r="O21" s="14">
        <v>43260</v>
      </c>
      <c r="P21" s="14">
        <v>0</v>
      </c>
      <c r="Q21" s="14">
        <v>0</v>
      </c>
      <c r="R21" s="14">
        <v>0</v>
      </c>
      <c r="S21" s="14"/>
      <c r="T21" s="14">
        <v>43260</v>
      </c>
      <c r="U21" s="14">
        <v>0</v>
      </c>
      <c r="V21" s="8"/>
      <c r="W21" s="14">
        <v>42178</v>
      </c>
      <c r="X21" s="8">
        <v>4800062303</v>
      </c>
      <c r="Y21" s="8" t="s">
        <v>124</v>
      </c>
      <c r="Z21" s="9">
        <v>45322</v>
      </c>
    </row>
    <row r="22" spans="1:26" x14ac:dyDescent="0.35">
      <c r="A22" s="8">
        <v>814003448</v>
      </c>
      <c r="B22" s="8" t="s">
        <v>10</v>
      </c>
      <c r="C22" s="8" t="s">
        <v>11</v>
      </c>
      <c r="D22" s="8">
        <v>828310</v>
      </c>
      <c r="E22" s="8" t="s">
        <v>38</v>
      </c>
      <c r="F22" s="8" t="s">
        <v>82</v>
      </c>
      <c r="G22" s="9">
        <v>45111</v>
      </c>
      <c r="H22" s="9">
        <v>45149</v>
      </c>
      <c r="I22" s="9">
        <v>45149.351685185182</v>
      </c>
      <c r="J22" s="14">
        <v>43260</v>
      </c>
      <c r="K22" s="14">
        <v>43260</v>
      </c>
      <c r="L22" s="8" t="s">
        <v>129</v>
      </c>
      <c r="M22" s="8" t="s">
        <v>109</v>
      </c>
      <c r="N22" s="14">
        <v>43260</v>
      </c>
      <c r="O22" s="14">
        <v>43260</v>
      </c>
      <c r="P22" s="14">
        <v>0</v>
      </c>
      <c r="Q22" s="14">
        <v>0</v>
      </c>
      <c r="R22" s="14">
        <v>0</v>
      </c>
      <c r="S22" s="14"/>
      <c r="T22" s="14">
        <v>43260</v>
      </c>
      <c r="U22" s="14">
        <v>0</v>
      </c>
      <c r="V22" s="8"/>
      <c r="W22" s="14">
        <v>43260</v>
      </c>
      <c r="X22" s="8">
        <v>4800062303</v>
      </c>
      <c r="Y22" s="8" t="s">
        <v>124</v>
      </c>
      <c r="Z22" s="9">
        <v>45322</v>
      </c>
    </row>
    <row r="23" spans="1:26" x14ac:dyDescent="0.35">
      <c r="A23" s="8">
        <v>814003448</v>
      </c>
      <c r="B23" s="8" t="s">
        <v>10</v>
      </c>
      <c r="C23" s="8" t="s">
        <v>11</v>
      </c>
      <c r="D23" s="8">
        <v>828311</v>
      </c>
      <c r="E23" s="8" t="s">
        <v>39</v>
      </c>
      <c r="F23" s="8" t="s">
        <v>83</v>
      </c>
      <c r="G23" s="9">
        <v>45111</v>
      </c>
      <c r="H23" s="9">
        <v>45149</v>
      </c>
      <c r="I23" s="9">
        <v>45149.353347488424</v>
      </c>
      <c r="J23" s="14">
        <v>28840</v>
      </c>
      <c r="K23" s="14">
        <v>28840</v>
      </c>
      <c r="L23" s="8" t="s">
        <v>129</v>
      </c>
      <c r="M23" s="8" t="s">
        <v>109</v>
      </c>
      <c r="N23" s="14">
        <v>28840</v>
      </c>
      <c r="O23" s="14">
        <v>28840</v>
      </c>
      <c r="P23" s="14">
        <v>0</v>
      </c>
      <c r="Q23" s="14">
        <v>0</v>
      </c>
      <c r="R23" s="14">
        <v>0</v>
      </c>
      <c r="S23" s="14"/>
      <c r="T23" s="14">
        <v>28840</v>
      </c>
      <c r="U23" s="14">
        <v>0</v>
      </c>
      <c r="V23" s="8"/>
      <c r="W23" s="14">
        <v>14420</v>
      </c>
      <c r="X23" s="8">
        <v>4800062303</v>
      </c>
      <c r="Y23" s="8" t="s">
        <v>124</v>
      </c>
      <c r="Z23" s="9">
        <v>45322</v>
      </c>
    </row>
    <row r="24" spans="1:26" x14ac:dyDescent="0.35">
      <c r="A24" s="8">
        <v>814003448</v>
      </c>
      <c r="B24" s="8" t="s">
        <v>10</v>
      </c>
      <c r="C24" s="8" t="s">
        <v>11</v>
      </c>
      <c r="D24" s="8">
        <v>828312</v>
      </c>
      <c r="E24" s="8" t="s">
        <v>40</v>
      </c>
      <c r="F24" s="8" t="s">
        <v>84</v>
      </c>
      <c r="G24" s="9">
        <v>45111</v>
      </c>
      <c r="H24" s="9">
        <v>45149</v>
      </c>
      <c r="I24" s="9">
        <v>45149.354367673608</v>
      </c>
      <c r="J24" s="14">
        <v>28840</v>
      </c>
      <c r="K24" s="14">
        <v>28840</v>
      </c>
      <c r="L24" s="8" t="s">
        <v>129</v>
      </c>
      <c r="M24" s="8" t="s">
        <v>109</v>
      </c>
      <c r="N24" s="14">
        <v>28840</v>
      </c>
      <c r="O24" s="14">
        <v>28840</v>
      </c>
      <c r="P24" s="14">
        <v>0</v>
      </c>
      <c r="Q24" s="14">
        <v>0</v>
      </c>
      <c r="R24" s="14">
        <v>0</v>
      </c>
      <c r="S24" s="14"/>
      <c r="T24" s="14">
        <v>28840</v>
      </c>
      <c r="U24" s="14">
        <v>0</v>
      </c>
      <c r="V24" s="8"/>
      <c r="W24" s="14">
        <v>14420</v>
      </c>
      <c r="X24" s="8">
        <v>4800062303</v>
      </c>
      <c r="Y24" s="8" t="s">
        <v>124</v>
      </c>
      <c r="Z24" s="9">
        <v>45322</v>
      </c>
    </row>
    <row r="25" spans="1:26" x14ac:dyDescent="0.35">
      <c r="A25" s="8">
        <v>814003448</v>
      </c>
      <c r="B25" s="8" t="s">
        <v>10</v>
      </c>
      <c r="C25" s="8" t="s">
        <v>11</v>
      </c>
      <c r="D25" s="8">
        <v>828313</v>
      </c>
      <c r="E25" s="8" t="s">
        <v>41</v>
      </c>
      <c r="F25" s="8" t="s">
        <v>85</v>
      </c>
      <c r="G25" s="9">
        <v>45111</v>
      </c>
      <c r="H25" s="9">
        <v>45149</v>
      </c>
      <c r="I25" s="9">
        <v>45149.356790196762</v>
      </c>
      <c r="J25" s="14">
        <v>43260</v>
      </c>
      <c r="K25" s="14">
        <v>43260</v>
      </c>
      <c r="L25" s="8" t="s">
        <v>129</v>
      </c>
      <c r="M25" s="8" t="s">
        <v>109</v>
      </c>
      <c r="N25" s="14">
        <v>43260</v>
      </c>
      <c r="O25" s="14">
        <v>43260</v>
      </c>
      <c r="P25" s="14">
        <v>0</v>
      </c>
      <c r="Q25" s="14">
        <v>0</v>
      </c>
      <c r="R25" s="14">
        <v>0</v>
      </c>
      <c r="S25" s="14"/>
      <c r="T25" s="14">
        <v>43260</v>
      </c>
      <c r="U25" s="14">
        <v>0</v>
      </c>
      <c r="V25" s="8"/>
      <c r="W25" s="14">
        <v>43260</v>
      </c>
      <c r="X25" s="8">
        <v>4800062303</v>
      </c>
      <c r="Y25" s="8" t="s">
        <v>124</v>
      </c>
      <c r="Z25" s="9">
        <v>45322</v>
      </c>
    </row>
    <row r="26" spans="1:26" ht="29" x14ac:dyDescent="0.35">
      <c r="A26" s="8">
        <v>814003448</v>
      </c>
      <c r="B26" s="8" t="s">
        <v>10</v>
      </c>
      <c r="C26" s="8" t="s">
        <v>11</v>
      </c>
      <c r="D26" s="8">
        <v>828314</v>
      </c>
      <c r="E26" s="8" t="s">
        <v>42</v>
      </c>
      <c r="F26" s="8" t="s">
        <v>86</v>
      </c>
      <c r="G26" s="9">
        <v>45111</v>
      </c>
      <c r="H26" s="9">
        <v>45149</v>
      </c>
      <c r="I26" s="9">
        <v>45149.358996990741</v>
      </c>
      <c r="J26" s="14">
        <v>14420</v>
      </c>
      <c r="K26" s="14">
        <v>14420</v>
      </c>
      <c r="L26" s="22" t="s">
        <v>128</v>
      </c>
      <c r="M26" s="8" t="s">
        <v>109</v>
      </c>
      <c r="N26" s="14">
        <v>14420</v>
      </c>
      <c r="O26" s="14">
        <v>14420</v>
      </c>
      <c r="P26" s="14">
        <v>0</v>
      </c>
      <c r="Q26" s="14">
        <v>0</v>
      </c>
      <c r="R26" s="14">
        <v>0</v>
      </c>
      <c r="S26" s="14"/>
      <c r="T26" s="14">
        <v>14420</v>
      </c>
      <c r="U26" s="14">
        <v>14420</v>
      </c>
      <c r="V26" s="8">
        <v>1222313269</v>
      </c>
      <c r="W26" s="14">
        <v>0</v>
      </c>
      <c r="X26" s="8"/>
      <c r="Y26" s="8"/>
      <c r="Z26" s="9">
        <v>45322</v>
      </c>
    </row>
    <row r="27" spans="1:26" x14ac:dyDescent="0.35">
      <c r="A27" s="8">
        <v>814003448</v>
      </c>
      <c r="B27" s="8" t="s">
        <v>10</v>
      </c>
      <c r="C27" s="8" t="s">
        <v>11</v>
      </c>
      <c r="D27" s="8">
        <v>834238</v>
      </c>
      <c r="E27" s="8" t="s">
        <v>43</v>
      </c>
      <c r="F27" s="8" t="s">
        <v>87</v>
      </c>
      <c r="G27" s="9">
        <v>45139</v>
      </c>
      <c r="H27" s="9">
        <v>45149</v>
      </c>
      <c r="I27" s="9">
        <v>45149.379777048613</v>
      </c>
      <c r="J27" s="14">
        <v>14420</v>
      </c>
      <c r="K27" s="14">
        <v>14420</v>
      </c>
      <c r="L27" s="8" t="s">
        <v>129</v>
      </c>
      <c r="M27" s="8" t="s">
        <v>109</v>
      </c>
      <c r="N27" s="14">
        <v>14420</v>
      </c>
      <c r="O27" s="14">
        <v>14420</v>
      </c>
      <c r="P27" s="14">
        <v>0</v>
      </c>
      <c r="Q27" s="14">
        <v>0</v>
      </c>
      <c r="R27" s="14">
        <v>0</v>
      </c>
      <c r="S27" s="14"/>
      <c r="T27" s="14">
        <v>14420</v>
      </c>
      <c r="U27" s="14">
        <v>0</v>
      </c>
      <c r="V27" s="8"/>
      <c r="W27" s="14">
        <v>14420</v>
      </c>
      <c r="X27" s="8">
        <v>4800062303</v>
      </c>
      <c r="Y27" s="8" t="s">
        <v>124</v>
      </c>
      <c r="Z27" s="9">
        <v>45322</v>
      </c>
    </row>
    <row r="28" spans="1:26" x14ac:dyDescent="0.35">
      <c r="A28" s="8">
        <v>814003448</v>
      </c>
      <c r="B28" s="8" t="s">
        <v>10</v>
      </c>
      <c r="C28" s="8" t="s">
        <v>11</v>
      </c>
      <c r="D28" s="8">
        <v>834246</v>
      </c>
      <c r="E28" s="8" t="s">
        <v>44</v>
      </c>
      <c r="F28" s="8" t="s">
        <v>88</v>
      </c>
      <c r="G28" s="9">
        <v>45139</v>
      </c>
      <c r="H28" s="9">
        <v>45149</v>
      </c>
      <c r="I28" s="9">
        <v>45149.381147650463</v>
      </c>
      <c r="J28" s="14">
        <v>43260</v>
      </c>
      <c r="K28" s="14">
        <v>43260</v>
      </c>
      <c r="L28" s="8" t="s">
        <v>129</v>
      </c>
      <c r="M28" s="8" t="s">
        <v>109</v>
      </c>
      <c r="N28" s="14">
        <v>43260</v>
      </c>
      <c r="O28" s="14">
        <v>43260</v>
      </c>
      <c r="P28" s="14">
        <v>0</v>
      </c>
      <c r="Q28" s="14">
        <v>0</v>
      </c>
      <c r="R28" s="14">
        <v>0</v>
      </c>
      <c r="S28" s="14"/>
      <c r="T28" s="14">
        <v>43260</v>
      </c>
      <c r="U28" s="14">
        <v>0</v>
      </c>
      <c r="V28" s="8"/>
      <c r="W28" s="14">
        <v>43260</v>
      </c>
      <c r="X28" s="8">
        <v>4800062303</v>
      </c>
      <c r="Y28" s="8" t="s">
        <v>124</v>
      </c>
      <c r="Z28" s="9">
        <v>45322</v>
      </c>
    </row>
    <row r="29" spans="1:26" x14ac:dyDescent="0.35">
      <c r="A29" s="8">
        <v>814003448</v>
      </c>
      <c r="B29" s="8" t="s">
        <v>10</v>
      </c>
      <c r="C29" s="8" t="s">
        <v>11</v>
      </c>
      <c r="D29" s="8">
        <v>834248</v>
      </c>
      <c r="E29" s="8" t="s">
        <v>45</v>
      </c>
      <c r="F29" s="8" t="s">
        <v>89</v>
      </c>
      <c r="G29" s="9">
        <v>45139</v>
      </c>
      <c r="H29" s="9">
        <v>45149</v>
      </c>
      <c r="I29" s="9">
        <v>45149.382392361113</v>
      </c>
      <c r="J29" s="14">
        <v>14420</v>
      </c>
      <c r="K29" s="14">
        <v>14420</v>
      </c>
      <c r="L29" s="8" t="s">
        <v>129</v>
      </c>
      <c r="M29" s="8" t="s">
        <v>109</v>
      </c>
      <c r="N29" s="14">
        <v>14420</v>
      </c>
      <c r="O29" s="14">
        <v>14420</v>
      </c>
      <c r="P29" s="14">
        <v>0</v>
      </c>
      <c r="Q29" s="14">
        <v>0</v>
      </c>
      <c r="R29" s="14">
        <v>0</v>
      </c>
      <c r="S29" s="14"/>
      <c r="T29" s="14">
        <v>14420</v>
      </c>
      <c r="U29" s="14">
        <v>0</v>
      </c>
      <c r="V29" s="8"/>
      <c r="W29" s="14">
        <v>14420</v>
      </c>
      <c r="X29" s="8">
        <v>4800062303</v>
      </c>
      <c r="Y29" s="8" t="s">
        <v>124</v>
      </c>
      <c r="Z29" s="9">
        <v>45322</v>
      </c>
    </row>
    <row r="30" spans="1:26" ht="29" x14ac:dyDescent="0.35">
      <c r="A30" s="8">
        <v>814003448</v>
      </c>
      <c r="B30" s="8" t="s">
        <v>10</v>
      </c>
      <c r="C30" s="8" t="s">
        <v>11</v>
      </c>
      <c r="D30" s="8">
        <v>834249</v>
      </c>
      <c r="E30" s="8" t="s">
        <v>46</v>
      </c>
      <c r="F30" s="8" t="s">
        <v>90</v>
      </c>
      <c r="G30" s="9">
        <v>45139</v>
      </c>
      <c r="H30" s="9">
        <v>45149</v>
      </c>
      <c r="I30" s="9">
        <v>45149.383411458337</v>
      </c>
      <c r="J30" s="14">
        <v>43260</v>
      </c>
      <c r="K30" s="14">
        <v>43260</v>
      </c>
      <c r="L30" s="22" t="s">
        <v>128</v>
      </c>
      <c r="M30" s="8" t="s">
        <v>109</v>
      </c>
      <c r="N30" s="14">
        <v>43260</v>
      </c>
      <c r="O30" s="14">
        <v>43260</v>
      </c>
      <c r="P30" s="14">
        <v>0</v>
      </c>
      <c r="Q30" s="14">
        <v>0</v>
      </c>
      <c r="R30" s="14">
        <v>0</v>
      </c>
      <c r="S30" s="14"/>
      <c r="T30" s="14">
        <v>43260</v>
      </c>
      <c r="U30" s="14">
        <v>43260</v>
      </c>
      <c r="V30" s="8">
        <v>1222313292</v>
      </c>
      <c r="W30" s="14">
        <v>0</v>
      </c>
      <c r="X30" s="8"/>
      <c r="Y30" s="8"/>
      <c r="Z30" s="9">
        <v>45322</v>
      </c>
    </row>
    <row r="31" spans="1:26" ht="29" x14ac:dyDescent="0.35">
      <c r="A31" s="8">
        <v>814003448</v>
      </c>
      <c r="B31" s="8" t="s">
        <v>10</v>
      </c>
      <c r="C31" s="8" t="s">
        <v>11</v>
      </c>
      <c r="D31" s="8">
        <v>834250</v>
      </c>
      <c r="E31" s="8" t="s">
        <v>47</v>
      </c>
      <c r="F31" s="8" t="s">
        <v>91</v>
      </c>
      <c r="G31" s="9">
        <v>45139</v>
      </c>
      <c r="H31" s="9">
        <v>45149</v>
      </c>
      <c r="I31" s="9">
        <v>45149.384704247685</v>
      </c>
      <c r="J31" s="14">
        <v>43260</v>
      </c>
      <c r="K31" s="14">
        <v>43260</v>
      </c>
      <c r="L31" s="22" t="s">
        <v>128</v>
      </c>
      <c r="M31" s="8" t="s">
        <v>109</v>
      </c>
      <c r="N31" s="14">
        <v>43260</v>
      </c>
      <c r="O31" s="14">
        <v>43260</v>
      </c>
      <c r="P31" s="14">
        <v>0</v>
      </c>
      <c r="Q31" s="14">
        <v>0</v>
      </c>
      <c r="R31" s="14">
        <v>0</v>
      </c>
      <c r="S31" s="14"/>
      <c r="T31" s="14">
        <v>43260</v>
      </c>
      <c r="U31" s="14">
        <v>43260</v>
      </c>
      <c r="V31" s="8">
        <v>1222313297</v>
      </c>
      <c r="W31" s="14">
        <v>0</v>
      </c>
      <c r="X31" s="8"/>
      <c r="Y31" s="8"/>
      <c r="Z31" s="9">
        <v>45322</v>
      </c>
    </row>
    <row r="32" spans="1:26" x14ac:dyDescent="0.35">
      <c r="A32" s="8">
        <v>814003448</v>
      </c>
      <c r="B32" s="8" t="s">
        <v>10</v>
      </c>
      <c r="C32" s="8" t="s">
        <v>11</v>
      </c>
      <c r="D32" s="8">
        <v>834963</v>
      </c>
      <c r="E32" s="8" t="s">
        <v>48</v>
      </c>
      <c r="F32" s="8" t="s">
        <v>92</v>
      </c>
      <c r="G32" s="9">
        <v>45140</v>
      </c>
      <c r="H32" s="9">
        <v>45149</v>
      </c>
      <c r="I32" s="9">
        <v>45149.385996956022</v>
      </c>
      <c r="J32" s="14">
        <v>28840</v>
      </c>
      <c r="K32" s="14">
        <v>28840</v>
      </c>
      <c r="L32" s="8" t="s">
        <v>129</v>
      </c>
      <c r="M32" s="8" t="s">
        <v>109</v>
      </c>
      <c r="N32" s="14">
        <v>28840</v>
      </c>
      <c r="O32" s="14">
        <v>28840</v>
      </c>
      <c r="P32" s="14">
        <v>0</v>
      </c>
      <c r="Q32" s="14">
        <v>0</v>
      </c>
      <c r="R32" s="14">
        <v>0</v>
      </c>
      <c r="S32" s="14"/>
      <c r="T32" s="14">
        <v>28840</v>
      </c>
      <c r="U32" s="14">
        <v>0</v>
      </c>
      <c r="V32" s="8"/>
      <c r="W32" s="14">
        <v>28840</v>
      </c>
      <c r="X32" s="8">
        <v>4800062303</v>
      </c>
      <c r="Y32" s="8" t="s">
        <v>124</v>
      </c>
      <c r="Z32" s="9">
        <v>45322</v>
      </c>
    </row>
    <row r="33" spans="1:26" x14ac:dyDescent="0.35">
      <c r="A33" s="8">
        <v>814003448</v>
      </c>
      <c r="B33" s="8" t="s">
        <v>10</v>
      </c>
      <c r="C33" s="8" t="s">
        <v>11</v>
      </c>
      <c r="D33" s="8">
        <v>834964</v>
      </c>
      <c r="E33" s="8" t="s">
        <v>49</v>
      </c>
      <c r="F33" s="8" t="s">
        <v>93</v>
      </c>
      <c r="G33" s="9">
        <v>45140</v>
      </c>
      <c r="H33" s="9">
        <v>45149</v>
      </c>
      <c r="I33" s="9">
        <v>45149.459350960649</v>
      </c>
      <c r="J33" s="14">
        <v>43260</v>
      </c>
      <c r="K33" s="14">
        <v>43260</v>
      </c>
      <c r="L33" s="8" t="s">
        <v>129</v>
      </c>
      <c r="M33" s="8" t="s">
        <v>109</v>
      </c>
      <c r="N33" s="14">
        <v>43260</v>
      </c>
      <c r="O33" s="14">
        <v>43260</v>
      </c>
      <c r="P33" s="14">
        <v>0</v>
      </c>
      <c r="Q33" s="14">
        <v>0</v>
      </c>
      <c r="R33" s="14">
        <v>0</v>
      </c>
      <c r="S33" s="14"/>
      <c r="T33" s="14">
        <v>43260</v>
      </c>
      <c r="U33" s="14">
        <v>0</v>
      </c>
      <c r="V33" s="8"/>
      <c r="W33" s="14">
        <v>14420</v>
      </c>
      <c r="X33" s="8">
        <v>4800062303</v>
      </c>
      <c r="Y33" s="8" t="s">
        <v>124</v>
      </c>
      <c r="Z33" s="9">
        <v>45322</v>
      </c>
    </row>
    <row r="34" spans="1:26" x14ac:dyDescent="0.35">
      <c r="A34" s="8">
        <v>814003448</v>
      </c>
      <c r="B34" s="8" t="s">
        <v>10</v>
      </c>
      <c r="C34" s="8" t="s">
        <v>11</v>
      </c>
      <c r="D34" s="8">
        <v>834965</v>
      </c>
      <c r="E34" s="8" t="s">
        <v>50</v>
      </c>
      <c r="F34" s="8" t="s">
        <v>94</v>
      </c>
      <c r="G34" s="9">
        <v>45140</v>
      </c>
      <c r="H34" s="9">
        <v>45149</v>
      </c>
      <c r="I34" s="9">
        <v>45149.464775</v>
      </c>
      <c r="J34" s="14">
        <v>43260</v>
      </c>
      <c r="K34" s="14">
        <v>43260</v>
      </c>
      <c r="L34" s="8" t="s">
        <v>129</v>
      </c>
      <c r="M34" s="8" t="s">
        <v>109</v>
      </c>
      <c r="N34" s="14">
        <v>43260</v>
      </c>
      <c r="O34" s="14">
        <v>43260</v>
      </c>
      <c r="P34" s="14">
        <v>0</v>
      </c>
      <c r="Q34" s="14">
        <v>0</v>
      </c>
      <c r="R34" s="14">
        <v>0</v>
      </c>
      <c r="S34" s="14"/>
      <c r="T34" s="14">
        <v>43260</v>
      </c>
      <c r="U34" s="14">
        <v>0</v>
      </c>
      <c r="V34" s="8"/>
      <c r="W34" s="14">
        <v>14420</v>
      </c>
      <c r="X34" s="8">
        <v>4800062303</v>
      </c>
      <c r="Y34" s="8" t="s">
        <v>124</v>
      </c>
      <c r="Z34" s="9">
        <v>45322</v>
      </c>
    </row>
    <row r="35" spans="1:26" ht="29" x14ac:dyDescent="0.35">
      <c r="A35" s="8">
        <v>814003448</v>
      </c>
      <c r="B35" s="8" t="s">
        <v>10</v>
      </c>
      <c r="C35" s="8" t="s">
        <v>11</v>
      </c>
      <c r="D35" s="8">
        <v>842990</v>
      </c>
      <c r="E35" s="8" t="s">
        <v>51</v>
      </c>
      <c r="F35" s="8" t="s">
        <v>95</v>
      </c>
      <c r="G35" s="9">
        <v>45173</v>
      </c>
      <c r="H35" s="9">
        <v>45176</v>
      </c>
      <c r="I35" s="9">
        <v>45176.443473263891</v>
      </c>
      <c r="J35" s="14">
        <v>28840</v>
      </c>
      <c r="K35" s="14">
        <v>28840</v>
      </c>
      <c r="L35" s="22" t="s">
        <v>128</v>
      </c>
      <c r="M35" s="8" t="s">
        <v>109</v>
      </c>
      <c r="N35" s="14">
        <v>28840</v>
      </c>
      <c r="O35" s="14">
        <v>28840</v>
      </c>
      <c r="P35" s="14">
        <v>0</v>
      </c>
      <c r="Q35" s="14">
        <v>0</v>
      </c>
      <c r="R35" s="14">
        <v>0</v>
      </c>
      <c r="S35" s="14"/>
      <c r="T35" s="14">
        <v>28840</v>
      </c>
      <c r="U35" s="14">
        <v>14420</v>
      </c>
      <c r="V35" s="8">
        <v>1222333346</v>
      </c>
      <c r="W35" s="14">
        <v>0</v>
      </c>
      <c r="X35" s="8"/>
      <c r="Y35" s="8"/>
      <c r="Z35" s="9">
        <v>45322</v>
      </c>
    </row>
    <row r="36" spans="1:26" ht="29" x14ac:dyDescent="0.35">
      <c r="A36" s="8">
        <v>814003448</v>
      </c>
      <c r="B36" s="8" t="s">
        <v>10</v>
      </c>
      <c r="C36" s="8" t="s">
        <v>11</v>
      </c>
      <c r="D36" s="8">
        <v>842991</v>
      </c>
      <c r="E36" s="8" t="s">
        <v>52</v>
      </c>
      <c r="F36" s="8" t="s">
        <v>96</v>
      </c>
      <c r="G36" s="9">
        <v>45173</v>
      </c>
      <c r="H36" s="9">
        <v>45176</v>
      </c>
      <c r="I36" s="9">
        <v>45176.444930243058</v>
      </c>
      <c r="J36" s="14">
        <v>43260</v>
      </c>
      <c r="K36" s="14">
        <v>43260</v>
      </c>
      <c r="L36" s="22" t="s">
        <v>128</v>
      </c>
      <c r="M36" s="8" t="s">
        <v>109</v>
      </c>
      <c r="N36" s="14">
        <v>43260</v>
      </c>
      <c r="O36" s="14">
        <v>43260</v>
      </c>
      <c r="P36" s="14">
        <v>0</v>
      </c>
      <c r="Q36" s="14">
        <v>0</v>
      </c>
      <c r="R36" s="14">
        <v>0</v>
      </c>
      <c r="S36" s="14"/>
      <c r="T36" s="14">
        <v>43260</v>
      </c>
      <c r="U36" s="14">
        <v>14420</v>
      </c>
      <c r="V36" s="8">
        <v>1222333345</v>
      </c>
      <c r="W36" s="14">
        <v>0</v>
      </c>
      <c r="X36" s="8"/>
      <c r="Y36" s="8"/>
      <c r="Z36" s="9">
        <v>45322</v>
      </c>
    </row>
    <row r="37" spans="1:26" x14ac:dyDescent="0.35">
      <c r="A37" s="8">
        <v>814003448</v>
      </c>
      <c r="B37" s="8" t="s">
        <v>10</v>
      </c>
      <c r="C37" s="8" t="s">
        <v>11</v>
      </c>
      <c r="D37" s="8">
        <v>842992</v>
      </c>
      <c r="E37" s="8" t="s">
        <v>53</v>
      </c>
      <c r="F37" s="8" t="s">
        <v>97</v>
      </c>
      <c r="G37" s="9">
        <v>45173</v>
      </c>
      <c r="H37" s="9">
        <v>45176</v>
      </c>
      <c r="I37" s="9">
        <v>45176.446095173611</v>
      </c>
      <c r="J37" s="14">
        <v>14420</v>
      </c>
      <c r="K37" s="14">
        <v>14420</v>
      </c>
      <c r="L37" s="8" t="s">
        <v>129</v>
      </c>
      <c r="M37" s="8" t="s">
        <v>109</v>
      </c>
      <c r="N37" s="14">
        <v>14420</v>
      </c>
      <c r="O37" s="14">
        <v>14420</v>
      </c>
      <c r="P37" s="14">
        <v>0</v>
      </c>
      <c r="Q37" s="14">
        <v>0</v>
      </c>
      <c r="R37" s="14">
        <v>0</v>
      </c>
      <c r="S37" s="14"/>
      <c r="T37" s="14">
        <v>14420</v>
      </c>
      <c r="U37" s="14">
        <v>0</v>
      </c>
      <c r="V37" s="8"/>
      <c r="W37" s="14">
        <v>14420</v>
      </c>
      <c r="X37" s="8">
        <v>4800062303</v>
      </c>
      <c r="Y37" s="8" t="s">
        <v>124</v>
      </c>
      <c r="Z37" s="9">
        <v>45322</v>
      </c>
    </row>
    <row r="38" spans="1:26" x14ac:dyDescent="0.35">
      <c r="A38" s="8">
        <v>814003448</v>
      </c>
      <c r="B38" s="8" t="s">
        <v>10</v>
      </c>
      <c r="C38" s="8" t="s">
        <v>11</v>
      </c>
      <c r="D38" s="8">
        <v>842993</v>
      </c>
      <c r="E38" s="8" t="s">
        <v>54</v>
      </c>
      <c r="F38" s="8" t="s">
        <v>98</v>
      </c>
      <c r="G38" s="9">
        <v>45173</v>
      </c>
      <c r="H38" s="9">
        <v>45176</v>
      </c>
      <c r="I38" s="9">
        <v>45176.447397303244</v>
      </c>
      <c r="J38" s="14">
        <v>43260</v>
      </c>
      <c r="K38" s="14">
        <v>43260</v>
      </c>
      <c r="L38" s="8" t="s">
        <v>129</v>
      </c>
      <c r="M38" s="8" t="s">
        <v>109</v>
      </c>
      <c r="N38" s="14">
        <v>43260</v>
      </c>
      <c r="O38" s="14">
        <v>43260</v>
      </c>
      <c r="P38" s="14">
        <v>0</v>
      </c>
      <c r="Q38" s="14">
        <v>0</v>
      </c>
      <c r="R38" s="14">
        <v>0</v>
      </c>
      <c r="S38" s="14"/>
      <c r="T38" s="14">
        <v>43260</v>
      </c>
      <c r="U38" s="14">
        <v>0</v>
      </c>
      <c r="V38" s="8"/>
      <c r="W38" s="14">
        <v>14420</v>
      </c>
      <c r="X38" s="8">
        <v>4800062303</v>
      </c>
      <c r="Y38" s="8" t="s">
        <v>124</v>
      </c>
      <c r="Z38" s="9">
        <v>45322</v>
      </c>
    </row>
    <row r="39" spans="1:26" x14ac:dyDescent="0.35">
      <c r="A39" s="8">
        <v>814003448</v>
      </c>
      <c r="B39" s="8" t="s">
        <v>10</v>
      </c>
      <c r="C39" s="8" t="s">
        <v>11</v>
      </c>
      <c r="D39" s="8">
        <v>842994</v>
      </c>
      <c r="E39" s="8" t="s">
        <v>55</v>
      </c>
      <c r="F39" s="8" t="s">
        <v>99</v>
      </c>
      <c r="G39" s="9">
        <v>45173</v>
      </c>
      <c r="H39" s="9">
        <v>45176</v>
      </c>
      <c r="I39" s="9">
        <v>45176.448529016205</v>
      </c>
      <c r="J39" s="14">
        <v>28840</v>
      </c>
      <c r="K39" s="14">
        <v>28840</v>
      </c>
      <c r="L39" s="8" t="s">
        <v>128</v>
      </c>
      <c r="M39" s="8" t="s">
        <v>109</v>
      </c>
      <c r="N39" s="14">
        <v>28840</v>
      </c>
      <c r="O39" s="14">
        <v>28840</v>
      </c>
      <c r="P39" s="14">
        <v>0</v>
      </c>
      <c r="Q39" s="14">
        <v>0</v>
      </c>
      <c r="R39" s="14">
        <v>0</v>
      </c>
      <c r="S39" s="14"/>
      <c r="T39" s="14">
        <v>28840</v>
      </c>
      <c r="U39" s="14">
        <v>0</v>
      </c>
      <c r="V39" s="8"/>
      <c r="W39" s="14">
        <v>0</v>
      </c>
      <c r="X39" s="8"/>
      <c r="Y39" s="8"/>
      <c r="Z39" s="9">
        <v>45322</v>
      </c>
    </row>
    <row r="40" spans="1:26" x14ac:dyDescent="0.35">
      <c r="A40" s="8">
        <v>814003448</v>
      </c>
      <c r="B40" s="8" t="s">
        <v>10</v>
      </c>
      <c r="C40" s="8" t="s">
        <v>11</v>
      </c>
      <c r="D40" s="8">
        <v>842995</v>
      </c>
      <c r="E40" s="8" t="s">
        <v>56</v>
      </c>
      <c r="F40" s="8" t="s">
        <v>100</v>
      </c>
      <c r="G40" s="9">
        <v>45173</v>
      </c>
      <c r="H40" s="9">
        <v>45176</v>
      </c>
      <c r="I40" s="9">
        <v>45176.44982184028</v>
      </c>
      <c r="J40" s="14">
        <v>43260</v>
      </c>
      <c r="K40" s="14">
        <v>43260</v>
      </c>
      <c r="L40" s="8" t="s">
        <v>129</v>
      </c>
      <c r="M40" s="8" t="s">
        <v>109</v>
      </c>
      <c r="N40" s="14">
        <v>43260</v>
      </c>
      <c r="O40" s="14">
        <v>43260</v>
      </c>
      <c r="P40" s="14">
        <v>0</v>
      </c>
      <c r="Q40" s="14">
        <v>0</v>
      </c>
      <c r="R40" s="14">
        <v>0</v>
      </c>
      <c r="S40" s="14"/>
      <c r="T40" s="14">
        <v>43260</v>
      </c>
      <c r="U40" s="14">
        <v>0</v>
      </c>
      <c r="V40" s="8"/>
      <c r="W40" s="14">
        <v>14420</v>
      </c>
      <c r="X40" s="8">
        <v>4800062303</v>
      </c>
      <c r="Y40" s="8" t="s">
        <v>124</v>
      </c>
      <c r="Z40" s="9">
        <v>45322</v>
      </c>
    </row>
    <row r="41" spans="1:26" x14ac:dyDescent="0.35">
      <c r="A41" s="8">
        <v>814003448</v>
      </c>
      <c r="B41" s="8" t="s">
        <v>10</v>
      </c>
      <c r="C41" s="8" t="s">
        <v>11</v>
      </c>
      <c r="D41" s="8">
        <v>842996</v>
      </c>
      <c r="E41" s="8" t="s">
        <v>57</v>
      </c>
      <c r="F41" s="8" t="s">
        <v>101</v>
      </c>
      <c r="G41" s="9">
        <v>45173</v>
      </c>
      <c r="H41" s="9">
        <v>45176</v>
      </c>
      <c r="I41" s="9">
        <v>45176.451904548609</v>
      </c>
      <c r="J41" s="14">
        <v>28840</v>
      </c>
      <c r="K41" s="14">
        <v>28840</v>
      </c>
      <c r="L41" s="8" t="s">
        <v>129</v>
      </c>
      <c r="M41" s="8" t="s">
        <v>109</v>
      </c>
      <c r="N41" s="14">
        <v>28840</v>
      </c>
      <c r="O41" s="14">
        <v>28840</v>
      </c>
      <c r="P41" s="14">
        <v>0</v>
      </c>
      <c r="Q41" s="14">
        <v>0</v>
      </c>
      <c r="R41" s="14">
        <v>0</v>
      </c>
      <c r="S41" s="14"/>
      <c r="T41" s="14">
        <v>28840</v>
      </c>
      <c r="U41" s="14">
        <v>0</v>
      </c>
      <c r="V41" s="8"/>
      <c r="W41" s="14">
        <v>14420</v>
      </c>
      <c r="X41" s="8">
        <v>4800062303</v>
      </c>
      <c r="Y41" s="8" t="s">
        <v>124</v>
      </c>
      <c r="Z41" s="9">
        <v>45322</v>
      </c>
    </row>
    <row r="42" spans="1:26" x14ac:dyDescent="0.35">
      <c r="A42" s="8">
        <v>814003448</v>
      </c>
      <c r="B42" s="8" t="s">
        <v>10</v>
      </c>
      <c r="C42" s="8" t="s">
        <v>11</v>
      </c>
      <c r="D42" s="8">
        <v>842997</v>
      </c>
      <c r="E42" s="8" t="s">
        <v>58</v>
      </c>
      <c r="F42" s="8" t="s">
        <v>102</v>
      </c>
      <c r="G42" s="9">
        <v>45173</v>
      </c>
      <c r="H42" s="9">
        <v>45176</v>
      </c>
      <c r="I42" s="9">
        <v>45176.453211261571</v>
      </c>
      <c r="J42" s="14">
        <v>43260</v>
      </c>
      <c r="K42" s="14">
        <v>43260</v>
      </c>
      <c r="L42" s="8" t="s">
        <v>129</v>
      </c>
      <c r="M42" s="8" t="s">
        <v>109</v>
      </c>
      <c r="N42" s="14">
        <v>43260</v>
      </c>
      <c r="O42" s="14">
        <v>43260</v>
      </c>
      <c r="P42" s="14">
        <v>0</v>
      </c>
      <c r="Q42" s="14">
        <v>0</v>
      </c>
      <c r="R42" s="14">
        <v>0</v>
      </c>
      <c r="S42" s="14"/>
      <c r="T42" s="14">
        <v>43260</v>
      </c>
      <c r="U42" s="14">
        <v>0</v>
      </c>
      <c r="V42" s="8"/>
      <c r="W42" s="14">
        <v>14420</v>
      </c>
      <c r="X42" s="8">
        <v>4800062303</v>
      </c>
      <c r="Y42" s="8" t="s">
        <v>124</v>
      </c>
      <c r="Z42" s="9">
        <v>45322</v>
      </c>
    </row>
    <row r="43" spans="1:26" x14ac:dyDescent="0.35">
      <c r="A43" s="8">
        <v>814003448</v>
      </c>
      <c r="B43" s="8" t="s">
        <v>10</v>
      </c>
      <c r="C43" s="8" t="s">
        <v>11</v>
      </c>
      <c r="D43" s="8">
        <v>842998</v>
      </c>
      <c r="E43" s="8" t="s">
        <v>59</v>
      </c>
      <c r="F43" s="8" t="s">
        <v>103</v>
      </c>
      <c r="G43" s="9">
        <v>45173</v>
      </c>
      <c r="H43" s="9">
        <v>45176</v>
      </c>
      <c r="I43" s="9">
        <v>45176.45473020833</v>
      </c>
      <c r="J43" s="14">
        <v>28840</v>
      </c>
      <c r="K43" s="14">
        <v>28840</v>
      </c>
      <c r="L43" s="8" t="s">
        <v>129</v>
      </c>
      <c r="M43" s="8" t="s">
        <v>109</v>
      </c>
      <c r="N43" s="14">
        <v>28840</v>
      </c>
      <c r="O43" s="14">
        <v>28840</v>
      </c>
      <c r="P43" s="14">
        <v>0</v>
      </c>
      <c r="Q43" s="14">
        <v>0</v>
      </c>
      <c r="R43" s="14">
        <v>0</v>
      </c>
      <c r="S43" s="14"/>
      <c r="T43" s="14">
        <v>28840</v>
      </c>
      <c r="U43" s="14">
        <v>0</v>
      </c>
      <c r="V43" s="8"/>
      <c r="W43" s="14">
        <v>14420</v>
      </c>
      <c r="X43" s="8">
        <v>4800062303</v>
      </c>
      <c r="Y43" s="8" t="s">
        <v>124</v>
      </c>
      <c r="Z43" s="9">
        <v>45322</v>
      </c>
    </row>
    <row r="44" spans="1:26" x14ac:dyDescent="0.35">
      <c r="A44" s="8">
        <v>814003448</v>
      </c>
      <c r="B44" s="8" t="s">
        <v>10</v>
      </c>
      <c r="C44" s="8" t="s">
        <v>11</v>
      </c>
      <c r="D44" s="8">
        <v>843916</v>
      </c>
      <c r="E44" s="8" t="s">
        <v>60</v>
      </c>
      <c r="F44" s="8" t="s">
        <v>104</v>
      </c>
      <c r="G44" s="9">
        <v>45176</v>
      </c>
      <c r="H44" s="9">
        <v>45191</v>
      </c>
      <c r="I44" s="9">
        <v>45201.291666666664</v>
      </c>
      <c r="J44" s="14">
        <v>650000</v>
      </c>
      <c r="K44" s="14">
        <v>650000</v>
      </c>
      <c r="L44" s="8" t="s">
        <v>129</v>
      </c>
      <c r="M44" s="8" t="s">
        <v>109</v>
      </c>
      <c r="N44" s="14">
        <v>650000</v>
      </c>
      <c r="O44" s="14">
        <v>650000</v>
      </c>
      <c r="P44" s="14">
        <v>0</v>
      </c>
      <c r="Q44" s="14">
        <v>0</v>
      </c>
      <c r="R44" s="14">
        <v>0</v>
      </c>
      <c r="S44" s="14"/>
      <c r="T44" s="14">
        <v>650000</v>
      </c>
      <c r="U44" s="14">
        <v>0</v>
      </c>
      <c r="V44" s="8"/>
      <c r="W44" s="14">
        <v>637000</v>
      </c>
      <c r="X44" s="8">
        <v>4800062303</v>
      </c>
      <c r="Y44" s="8" t="s">
        <v>124</v>
      </c>
      <c r="Z44" s="9">
        <v>45322</v>
      </c>
    </row>
    <row r="45" spans="1:26" x14ac:dyDescent="0.35">
      <c r="A45" s="8">
        <v>814003448</v>
      </c>
      <c r="B45" s="8" t="s">
        <v>10</v>
      </c>
      <c r="C45" s="8" t="s">
        <v>11</v>
      </c>
      <c r="D45" s="8">
        <v>848654</v>
      </c>
      <c r="E45" s="8" t="s">
        <v>61</v>
      </c>
      <c r="F45" s="8" t="s">
        <v>105</v>
      </c>
      <c r="G45" s="9">
        <v>45201</v>
      </c>
      <c r="H45" s="9">
        <v>45205</v>
      </c>
      <c r="I45" s="9">
        <v>45205.295434375003</v>
      </c>
      <c r="J45" s="14">
        <v>1300000</v>
      </c>
      <c r="K45" s="14">
        <v>1300000</v>
      </c>
      <c r="L45" s="8" t="s">
        <v>129</v>
      </c>
      <c r="M45" s="8" t="s">
        <v>109</v>
      </c>
      <c r="N45" s="14">
        <v>1300000</v>
      </c>
      <c r="O45" s="14">
        <v>1300000</v>
      </c>
      <c r="P45" s="14">
        <v>0</v>
      </c>
      <c r="Q45" s="14">
        <v>0</v>
      </c>
      <c r="R45" s="14">
        <v>0</v>
      </c>
      <c r="S45" s="14"/>
      <c r="T45" s="14">
        <v>1300000</v>
      </c>
      <c r="U45" s="14">
        <v>0</v>
      </c>
      <c r="V45" s="8"/>
      <c r="W45" s="14">
        <v>1274000</v>
      </c>
      <c r="X45" s="8">
        <v>4800062303</v>
      </c>
      <c r="Y45" s="8" t="s">
        <v>124</v>
      </c>
      <c r="Z45" s="9">
        <v>45322</v>
      </c>
    </row>
    <row r="47" spans="1:26" x14ac:dyDescent="0.35">
      <c r="W47" s="24"/>
    </row>
  </sheetData>
  <dataValidations count="1">
    <dataValidation type="whole" operator="greaterThan" allowBlank="1" showInputMessage="1" showErrorMessage="1" errorTitle="DATO ERRADO" error="El valor debe ser diferente de cero" sqref="J1:K1048576 N1:U1 W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130</v>
      </c>
      <c r="E2" s="29"/>
      <c r="F2" s="29"/>
      <c r="G2" s="29"/>
      <c r="H2" s="29"/>
      <c r="I2" s="30"/>
      <c r="J2" s="31" t="s">
        <v>131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132</v>
      </c>
      <c r="E4" s="29"/>
      <c r="F4" s="29"/>
      <c r="G4" s="29"/>
      <c r="H4" s="29"/>
      <c r="I4" s="30"/>
      <c r="J4" s="31" t="s">
        <v>133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156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154</v>
      </c>
      <c r="J11" s="45"/>
    </row>
    <row r="12" spans="2:10" ht="13" x14ac:dyDescent="0.3">
      <c r="B12" s="44"/>
      <c r="C12" s="46" t="s">
        <v>155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173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171</v>
      </c>
      <c r="D16" s="47"/>
      <c r="G16" s="49"/>
      <c r="H16" s="51" t="s">
        <v>134</v>
      </c>
      <c r="I16" s="51" t="s">
        <v>135</v>
      </c>
      <c r="J16" s="45"/>
    </row>
    <row r="17" spans="2:14" ht="13" x14ac:dyDescent="0.3">
      <c r="B17" s="44"/>
      <c r="C17" s="46" t="s">
        <v>136</v>
      </c>
      <c r="D17" s="46"/>
      <c r="E17" s="46"/>
      <c r="F17" s="46"/>
      <c r="G17" s="49"/>
      <c r="H17" s="52">
        <v>43</v>
      </c>
      <c r="I17" s="53">
        <v>7432881</v>
      </c>
      <c r="J17" s="45"/>
    </row>
    <row r="18" spans="2:14" x14ac:dyDescent="0.25">
      <c r="B18" s="44"/>
      <c r="C18" s="25" t="s">
        <v>137</v>
      </c>
      <c r="G18" s="49"/>
      <c r="H18" s="55">
        <v>26</v>
      </c>
      <c r="I18" s="56">
        <v>2814020</v>
      </c>
      <c r="J18" s="45"/>
    </row>
    <row r="19" spans="2:14" x14ac:dyDescent="0.25">
      <c r="B19" s="44"/>
      <c r="C19" s="25" t="s">
        <v>138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139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153</v>
      </c>
      <c r="H21" s="57">
        <v>1</v>
      </c>
      <c r="I21" s="58">
        <v>1400</v>
      </c>
      <c r="J21" s="45"/>
      <c r="N21" s="59"/>
    </row>
    <row r="22" spans="2:14" ht="13" thickBot="1" x14ac:dyDescent="0.3">
      <c r="B22" s="44"/>
      <c r="C22" s="25" t="s">
        <v>140</v>
      </c>
      <c r="H22" s="60">
        <v>1</v>
      </c>
      <c r="I22" s="61">
        <v>14200</v>
      </c>
      <c r="J22" s="45"/>
    </row>
    <row r="23" spans="2:14" ht="13" x14ac:dyDescent="0.3">
      <c r="B23" s="44"/>
      <c r="C23" s="46" t="s">
        <v>141</v>
      </c>
      <c r="D23" s="46"/>
      <c r="E23" s="46"/>
      <c r="F23" s="46"/>
      <c r="H23" s="62">
        <f>H18+H19+H20+H21+H22</f>
        <v>28</v>
      </c>
      <c r="I23" s="63">
        <f>I18+I19+I20+I21+I22</f>
        <v>2829620</v>
      </c>
      <c r="J23" s="45"/>
    </row>
    <row r="24" spans="2:14" x14ac:dyDescent="0.25">
      <c r="B24" s="44"/>
      <c r="C24" s="25" t="s">
        <v>142</v>
      </c>
      <c r="H24" s="57">
        <v>15</v>
      </c>
      <c r="I24" s="58">
        <v>4603261</v>
      </c>
      <c r="J24" s="45"/>
    </row>
    <row r="25" spans="2:14" ht="13" thickBot="1" x14ac:dyDescent="0.3">
      <c r="B25" s="44"/>
      <c r="C25" s="25" t="s">
        <v>143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144</v>
      </c>
      <c r="D26" s="46"/>
      <c r="E26" s="46"/>
      <c r="F26" s="46"/>
      <c r="H26" s="62">
        <f>H24+H25</f>
        <v>15</v>
      </c>
      <c r="I26" s="63">
        <f>I24+I25</f>
        <v>4603261</v>
      </c>
      <c r="J26" s="45"/>
    </row>
    <row r="27" spans="2:14" ht="13.5" thickBot="1" x14ac:dyDescent="0.35">
      <c r="B27" s="44"/>
      <c r="C27" s="49" t="s">
        <v>145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146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147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43</v>
      </c>
      <c r="I31" s="56">
        <f>I23+I26+I28</f>
        <v>7432881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170</v>
      </c>
      <c r="D38" s="71"/>
      <c r="E38" s="49"/>
      <c r="F38" s="49"/>
      <c r="G38" s="49"/>
      <c r="H38" s="78" t="s">
        <v>148</v>
      </c>
      <c r="I38" s="71"/>
      <c r="J38" s="67"/>
    </row>
    <row r="39" spans="2:10" ht="13" x14ac:dyDescent="0.3">
      <c r="B39" s="44"/>
      <c r="C39" s="64" t="s">
        <v>172</v>
      </c>
      <c r="D39" s="49"/>
      <c r="E39" s="49"/>
      <c r="F39" s="49"/>
      <c r="G39" s="49"/>
      <c r="H39" s="64" t="s">
        <v>149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150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98" t="s">
        <v>151</v>
      </c>
      <c r="D42" s="98"/>
      <c r="E42" s="98"/>
      <c r="F42" s="98"/>
      <c r="G42" s="98"/>
      <c r="H42" s="98"/>
      <c r="I42" s="98"/>
      <c r="J42" s="67"/>
    </row>
    <row r="43" spans="2:10" x14ac:dyDescent="0.25">
      <c r="B43" s="44"/>
      <c r="C43" s="98"/>
      <c r="D43" s="98"/>
      <c r="E43" s="98"/>
      <c r="F43" s="98"/>
      <c r="G43" s="98"/>
      <c r="H43" s="98"/>
      <c r="I43" s="98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0" zoomScaleNormal="80" zoomScaleSheetLayoutView="100" workbookViewId="0">
      <selection activeCell="F19" sqref="F19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157</v>
      </c>
      <c r="E2" s="29"/>
      <c r="F2" s="29"/>
      <c r="G2" s="29"/>
      <c r="H2" s="29"/>
      <c r="I2" s="30"/>
      <c r="J2" s="31" t="s">
        <v>131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158</v>
      </c>
    </row>
    <row r="5" spans="2:10 16102:16105" ht="13" x14ac:dyDescent="0.25">
      <c r="B5" s="32"/>
      <c r="C5" s="33"/>
      <c r="D5" s="99" t="s">
        <v>159</v>
      </c>
      <c r="E5" s="100"/>
      <c r="F5" s="100"/>
      <c r="G5" s="100"/>
      <c r="H5" s="100"/>
      <c r="I5" s="101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160</v>
      </c>
      <c r="WUJ6" s="25" t="s">
        <v>161</v>
      </c>
      <c r="WUK6" s="48">
        <f ca="1">+TODAY()</f>
        <v>45323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168</v>
      </c>
      <c r="D9" s="48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154</v>
      </c>
      <c r="J11" s="45"/>
    </row>
    <row r="12" spans="2:10 16102:16105" ht="13" x14ac:dyDescent="0.3">
      <c r="B12" s="44"/>
      <c r="C12" s="46" t="s">
        <v>155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162</v>
      </c>
      <c r="J14" s="45"/>
    </row>
    <row r="15" spans="2:10 16102:16105" x14ac:dyDescent="0.25">
      <c r="B15" s="44"/>
      <c r="C15" s="50"/>
      <c r="J15" s="45"/>
    </row>
    <row r="16" spans="2:10 16102:16105" ht="13" x14ac:dyDescent="0.3">
      <c r="B16" s="44"/>
      <c r="C16" s="25" t="s">
        <v>171</v>
      </c>
      <c r="D16" s="47"/>
      <c r="H16" s="84" t="s">
        <v>163</v>
      </c>
      <c r="I16" s="84" t="s">
        <v>164</v>
      </c>
      <c r="J16" s="45"/>
    </row>
    <row r="17" spans="2:10" ht="13" x14ac:dyDescent="0.3">
      <c r="B17" s="44"/>
      <c r="C17" s="46" t="s">
        <v>136</v>
      </c>
      <c r="D17" s="46"/>
      <c r="E17" s="46"/>
      <c r="F17" s="46"/>
      <c r="H17" s="85">
        <v>28</v>
      </c>
      <c r="I17" s="86">
        <v>2829620</v>
      </c>
      <c r="J17" s="45"/>
    </row>
    <row r="18" spans="2:10" x14ac:dyDescent="0.25">
      <c r="B18" s="44"/>
      <c r="C18" s="25" t="s">
        <v>137</v>
      </c>
      <c r="H18" s="87">
        <v>26</v>
      </c>
      <c r="I18" s="88">
        <v>2814020</v>
      </c>
      <c r="J18" s="45"/>
    </row>
    <row r="19" spans="2:10" x14ac:dyDescent="0.25">
      <c r="B19" s="44"/>
      <c r="C19" s="25" t="s">
        <v>138</v>
      </c>
      <c r="H19" s="87">
        <v>0</v>
      </c>
      <c r="I19" s="88">
        <v>0</v>
      </c>
      <c r="J19" s="45"/>
    </row>
    <row r="20" spans="2:10" x14ac:dyDescent="0.25">
      <c r="B20" s="44"/>
      <c r="C20" s="25" t="s">
        <v>139</v>
      </c>
      <c r="H20" s="87">
        <v>0</v>
      </c>
      <c r="I20" s="88">
        <v>0</v>
      </c>
      <c r="J20" s="45"/>
    </row>
    <row r="21" spans="2:10" x14ac:dyDescent="0.25">
      <c r="B21" s="44"/>
      <c r="C21" s="25" t="s">
        <v>153</v>
      </c>
      <c r="H21" s="87">
        <v>1</v>
      </c>
      <c r="I21" s="88">
        <v>1400</v>
      </c>
      <c r="J21" s="45"/>
    </row>
    <row r="22" spans="2:10" x14ac:dyDescent="0.25">
      <c r="B22" s="44"/>
      <c r="C22" s="25" t="s">
        <v>165</v>
      </c>
      <c r="H22" s="89">
        <v>1</v>
      </c>
      <c r="I22" s="90">
        <v>14200</v>
      </c>
      <c r="J22" s="45"/>
    </row>
    <row r="23" spans="2:10" ht="13" x14ac:dyDescent="0.3">
      <c r="B23" s="44"/>
      <c r="C23" s="46" t="s">
        <v>166</v>
      </c>
      <c r="D23" s="46"/>
      <c r="E23" s="46"/>
      <c r="F23" s="46"/>
      <c r="H23" s="87">
        <f>SUM(H18:H22)</f>
        <v>28</v>
      </c>
      <c r="I23" s="86">
        <f>(I18+I19+I20+I21+I22)</f>
        <v>2829620</v>
      </c>
      <c r="J23" s="45"/>
    </row>
    <row r="24" spans="2:10" ht="13.5" thickBot="1" x14ac:dyDescent="0.35">
      <c r="B24" s="44"/>
      <c r="C24" s="46"/>
      <c r="D24" s="46"/>
      <c r="H24" s="91"/>
      <c r="I24" s="92"/>
      <c r="J24" s="45"/>
    </row>
    <row r="25" spans="2:10" ht="15" thickTop="1" x14ac:dyDescent="0.35">
      <c r="B25" s="44"/>
      <c r="C25" s="46"/>
      <c r="D25" s="46"/>
      <c r="F25" s="93"/>
      <c r="H25" s="94"/>
      <c r="I25" s="95"/>
      <c r="J25" s="45"/>
    </row>
    <row r="26" spans="2:10" ht="13" x14ac:dyDescent="0.3">
      <c r="B26" s="44"/>
      <c r="C26" s="46"/>
      <c r="D26" s="46"/>
      <c r="H26" s="94"/>
      <c r="I26" s="95"/>
      <c r="J26" s="45"/>
    </row>
    <row r="27" spans="2:10" ht="13" x14ac:dyDescent="0.3">
      <c r="B27" s="44"/>
      <c r="C27" s="46"/>
      <c r="D27" s="46"/>
      <c r="H27" s="94"/>
      <c r="I27" s="95"/>
      <c r="J27" s="45"/>
    </row>
    <row r="28" spans="2:10" x14ac:dyDescent="0.25">
      <c r="B28" s="44"/>
      <c r="G28" s="94"/>
      <c r="H28" s="94"/>
      <c r="I28" s="94"/>
      <c r="J28" s="45"/>
    </row>
    <row r="29" spans="2:10" ht="13.5" thickBot="1" x14ac:dyDescent="0.35">
      <c r="B29" s="44"/>
      <c r="C29" s="81"/>
      <c r="D29" s="81"/>
      <c r="G29" s="96" t="s">
        <v>149</v>
      </c>
      <c r="H29" s="81"/>
      <c r="I29" s="94"/>
      <c r="J29" s="45"/>
    </row>
    <row r="30" spans="2:10" ht="13" x14ac:dyDescent="0.3">
      <c r="B30" s="44"/>
      <c r="C30" s="97" t="s">
        <v>169</v>
      </c>
      <c r="D30" s="94"/>
      <c r="G30" s="97" t="s">
        <v>167</v>
      </c>
      <c r="H30" s="94"/>
      <c r="I30" s="94"/>
      <c r="J30" s="45"/>
    </row>
    <row r="31" spans="2:10" ht="18.75" customHeight="1" thickBot="1" x14ac:dyDescent="0.3">
      <c r="B31" s="79"/>
      <c r="C31" s="80"/>
      <c r="D31" s="80"/>
      <c r="E31" s="80"/>
      <c r="F31" s="80"/>
      <c r="G31" s="81"/>
      <c r="H31" s="81"/>
      <c r="I31" s="81"/>
      <c r="J31" s="8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2024-02-01T14:18:15Z</cp:lastPrinted>
  <dcterms:created xsi:type="dcterms:W3CDTF">2022-06-01T14:39:12Z</dcterms:created>
  <dcterms:modified xsi:type="dcterms:W3CDTF">2024-02-01T15:00:24Z</dcterms:modified>
</cp:coreProperties>
</file>